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РАСХ'!$A$1:$D$58</definedName>
  </definedNames>
  <calcPr calcId="144525"/>
</workbook>
</file>

<file path=xl/calcChain.xml><?xml version="1.0" encoding="utf-8"?>
<calcChain xmlns="http://schemas.openxmlformats.org/spreadsheetml/2006/main">
  <c r="D23" i="4" l="1"/>
  <c r="D56" i="4"/>
  <c r="D55" i="4"/>
  <c r="D54" i="4"/>
  <c r="D40" i="4" l="1"/>
  <c r="D8" i="4" l="1"/>
  <c r="D7" i="4" s="1"/>
  <c r="D6" i="4" s="1"/>
  <c r="D50" i="4" l="1"/>
  <c r="D52" i="4" l="1"/>
  <c r="D49" i="4" s="1"/>
  <c r="D48" i="4" s="1"/>
  <c r="D36" i="4"/>
  <c r="D32" i="4"/>
  <c r="D10" i="4"/>
  <c r="D5" i="4" s="1"/>
  <c r="D30" i="4" l="1"/>
  <c r="D29" i="4" s="1"/>
  <c r="D28" i="4" s="1"/>
  <c r="D45" i="4"/>
  <c r="D44" i="4" s="1"/>
  <c r="D21" i="4"/>
  <c r="D22" i="4"/>
  <c r="D34" i="4" l="1"/>
  <c r="D33" i="4" s="1"/>
  <c r="D20" i="4" l="1"/>
  <c r="D16" i="4" s="1"/>
  <c r="D4" i="4" s="1"/>
  <c r="D26" i="4"/>
  <c r="D24" i="4"/>
  <c r="D14" i="4"/>
  <c r="D12" i="4"/>
  <c r="D11" i="4" s="1"/>
</calcChain>
</file>

<file path=xl/sharedStrings.xml><?xml version="1.0" encoding="utf-8"?>
<sst xmlns="http://schemas.openxmlformats.org/spreadsheetml/2006/main" count="105" uniqueCount="62">
  <si>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</si>
  <si>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</si>
  <si>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</si>
  <si>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</si>
  <si>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</si>
  <si>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</si>
  <si>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</si>
  <si>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</si>
  <si>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</si>
  <si>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</si>
  <si>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</si>
  <si>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</si>
  <si>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</si>
  <si>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</si>
  <si>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</si>
  <si>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</si>
  <si>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</si>
  <si>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</si>
  <si>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</si>
  <si>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</si>
  <si>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</si>
  <si>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</si>
  <si>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</si>
  <si>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</si>
  <si>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</si>
  <si>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</si>
  <si>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</si>
  <si>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</si>
  <si>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</si>
  <si>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</si>
  <si>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</si>
  <si>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</si>
  <si>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</si>
  <si>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</si>
  <si>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</si>
  <si>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</si>
  <si>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</si>
  <si>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</si>
  <si>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Охрана окружающей среды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</si>
  <si>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</si>
  <si>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</si>
  <si>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</si>
  <si>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</si>
  <si>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</si>
  <si>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в области экологии и природопользования</t>
  </si>
  <si>
    <t>99 0 00 41200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</si>
  <si>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</si>
  <si>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</si>
  <si>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</si>
  <si>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</si>
  <si>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Национальная экономика
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</si>
  <si>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</si>
  <si>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 xml:space="preserve">Распределение бюджетных ассигнований 
сельского поселения  Мендяновский 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</si>
  <si>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Мендяновский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</si>
  <si>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Мендяновский сельсовет муниципального района  Альшеевский  район Республики Башкортостан»</t>
  </si>
  <si>
    <t>21 1 04 74040</t>
  </si>
  <si>
    <t>Социальная политика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</si>
  <si>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</si>
  <si>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</si>
  <si>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</si>
  <si>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</si>
  <si>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Приложение 8                                                                                                                                             к решению  Совета сельского поселения  
Мендяновский  сельсовет муниципального района 
Альшеевский район Республики Башкортостан  
от "12" августа 2020 года № 51                                                                                                                    "О бюджете сельского поселения 
Мендяновский  сельсовет муниципального района 
Альшеевский район Республики Башкортостан 
на 2020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</si>
</sst>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3" xfId="0" applyFont="1" applyBorder="1" applyAlignment="1"/>
    <xf numFmtId="4" fontId="5" fillId="2" borderId="3" xfId="0" applyNumberFormat="1" applyFont="1" applyFill="1" applyBorder="1" applyAlignment="1">
      <alignment horizontal="right" vertical="top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zoomScale="85" zoomScaleSheetLayoutView="85" workbookViewId="0">
      <selection activeCell="A2" sqref="A2:D2"/>
    </sheetView>
  </sheetViews>
  <sheetFormatPr defaultRowHeight="15" x14ac:dyDescent="0.25"/>
  <cols>
    <col min="1" max="1" width="54.7109375" style="1" customWidth="1"/>
    <col min="2" max="2" width="17.7109375" customWidth="1"/>
    <col min="3" max="3" width="7.5703125" customWidth="1"/>
    <col min="4" max="4" width="17.140625" style="31" customWidth="1"/>
    <col min="5" max="5" width="10.28515625" bestFit="1" customWidth="1"/>
    <col min="6" max="6" width="11.7109375" bestFit="1" customWidth="1"/>
  </cols>
  <sheetData>
    <row r="1" spans="1:5" ht="184.5" customHeight="1" x14ac:dyDescent="0.25">
      <c r="A1" s="60" t="s">
        <v>61</v>
      </c>
      <c r="B1" s="60"/>
      <c r="C1" s="60"/>
      <c r="D1" s="60"/>
      <c r="E1" s="3"/>
    </row>
    <row r="2" spans="1:5" ht="123" customHeight="1" thickBot="1" x14ac:dyDescent="0.3">
      <c r="A2" s="61" t="s">
        <v>52</v>
      </c>
      <c r="B2" s="61"/>
      <c r="C2" s="61"/>
      <c r="D2" s="61"/>
      <c r="E2" s="4"/>
    </row>
    <row r="3" spans="1:5" ht="19.5" thickBot="1" x14ac:dyDescent="0.3">
      <c r="A3" s="7" t="s">
        <v>1</v>
      </c>
      <c r="B3" s="9" t="s">
        <v>2</v>
      </c>
      <c r="C3" s="9" t="s">
        <v>3</v>
      </c>
      <c r="D3" s="30" t="s">
        <v>32</v>
      </c>
    </row>
    <row r="4" spans="1:5" ht="19.5" thickBot="1" x14ac:dyDescent="0.3">
      <c r="A4" s="10" t="s">
        <v>0</v>
      </c>
      <c r="B4" s="28"/>
      <c r="C4" s="6"/>
      <c r="D4" s="29">
        <f>D10+D16+D32+D44+D49+D28+D9+D54</f>
        <v>2883273.42</v>
      </c>
    </row>
    <row r="5" spans="1:5" s="32" customFormat="1" ht="22.5" customHeight="1" thickBot="1" x14ac:dyDescent="0.3">
      <c r="A5" s="36" t="s">
        <v>50</v>
      </c>
      <c r="B5" s="58"/>
      <c r="C5" s="33"/>
      <c r="D5" s="38">
        <f>D6+D10</f>
        <v>467639.14</v>
      </c>
    </row>
    <row r="6" spans="1:5" s="32" customFormat="1" ht="75.75" thickBot="1" x14ac:dyDescent="0.3">
      <c r="A6" s="57" t="s">
        <v>51</v>
      </c>
      <c r="B6" s="58" t="s">
        <v>47</v>
      </c>
      <c r="C6" s="33"/>
      <c r="D6" s="38">
        <f>D7</f>
        <v>42639.14</v>
      </c>
    </row>
    <row r="7" spans="1:5" s="32" customFormat="1" ht="33.75" thickBot="1" x14ac:dyDescent="0.3">
      <c r="A7" s="54" t="s">
        <v>46</v>
      </c>
      <c r="B7" s="56" t="s">
        <v>47</v>
      </c>
      <c r="C7" s="56"/>
      <c r="D7" s="55">
        <f>D8</f>
        <v>42639.14</v>
      </c>
    </row>
    <row r="8" spans="1:5" s="32" customFormat="1" ht="19.5" thickBot="1" x14ac:dyDescent="0.3">
      <c r="A8" s="54" t="s">
        <v>48</v>
      </c>
      <c r="B8" s="56" t="s">
        <v>49</v>
      </c>
      <c r="C8" s="56"/>
      <c r="D8" s="55">
        <f>D9</f>
        <v>42639.14</v>
      </c>
    </row>
    <row r="9" spans="1:5" s="32" customFormat="1" ht="33.75" thickBot="1" x14ac:dyDescent="0.3">
      <c r="A9" s="54" t="s">
        <v>9</v>
      </c>
      <c r="B9" s="56" t="s">
        <v>49</v>
      </c>
      <c r="C9" s="56">
        <v>200</v>
      </c>
      <c r="D9" s="55">
        <v>42639.14</v>
      </c>
    </row>
    <row r="10" spans="1:5" ht="109.5" customHeight="1" thickBot="1" x14ac:dyDescent="0.3">
      <c r="A10" s="57" t="s">
        <v>53</v>
      </c>
      <c r="B10" s="8" t="s">
        <v>25</v>
      </c>
      <c r="C10" s="6"/>
      <c r="D10" s="29">
        <f>D13+D15</f>
        <v>425000</v>
      </c>
    </row>
    <row r="11" spans="1:5" ht="75.75" thickBot="1" x14ac:dyDescent="0.3">
      <c r="A11" s="11" t="s">
        <v>14</v>
      </c>
      <c r="B11" s="6" t="s">
        <v>26</v>
      </c>
      <c r="C11" s="6"/>
      <c r="D11" s="17">
        <f>D12</f>
        <v>100000</v>
      </c>
    </row>
    <row r="12" spans="1:5" ht="60" customHeight="1" thickBot="1" x14ac:dyDescent="0.3">
      <c r="A12" s="11" t="s">
        <v>15</v>
      </c>
      <c r="B12" s="6" t="s">
        <v>26</v>
      </c>
      <c r="C12" s="6"/>
      <c r="D12" s="17">
        <f>D13</f>
        <v>100000</v>
      </c>
    </row>
    <row r="13" spans="1:5" ht="38.25" thickBot="1" x14ac:dyDescent="0.3">
      <c r="A13" s="11" t="s">
        <v>9</v>
      </c>
      <c r="B13" s="6" t="s">
        <v>26</v>
      </c>
      <c r="C13" s="6">
        <v>200</v>
      </c>
      <c r="D13" s="17">
        <v>100000</v>
      </c>
    </row>
    <row r="14" spans="1:5" s="22" customFormat="1" ht="60" customHeight="1" thickBot="1" x14ac:dyDescent="0.3">
      <c r="A14" s="21" t="s">
        <v>15</v>
      </c>
      <c r="B14" s="23" t="s">
        <v>33</v>
      </c>
      <c r="C14" s="23"/>
      <c r="D14" s="17">
        <f>D15</f>
        <v>325000</v>
      </c>
    </row>
    <row r="15" spans="1:5" s="22" customFormat="1" ht="38.25" thickBot="1" x14ac:dyDescent="0.3">
      <c r="A15" s="21" t="s">
        <v>9</v>
      </c>
      <c r="B15" s="23" t="s">
        <v>33</v>
      </c>
      <c r="C15" s="23">
        <v>200</v>
      </c>
      <c r="D15" s="17">
        <v>325000</v>
      </c>
    </row>
    <row r="16" spans="1:5" ht="116.25" customHeight="1" thickBot="1" x14ac:dyDescent="0.3">
      <c r="A16" s="57" t="s">
        <v>54</v>
      </c>
      <c r="B16" s="8" t="s">
        <v>27</v>
      </c>
      <c r="C16" s="8"/>
      <c r="D16" s="29">
        <f>D17+D20</f>
        <v>344483.48</v>
      </c>
    </row>
    <row r="17" spans="1:5" ht="19.5" hidden="1" thickBot="1" x14ac:dyDescent="0.3">
      <c r="A17" s="37" t="s">
        <v>39</v>
      </c>
      <c r="B17" s="6"/>
      <c r="C17" s="6"/>
      <c r="D17" s="17"/>
    </row>
    <row r="18" spans="1:5" ht="75.75" hidden="1" thickBot="1" x14ac:dyDescent="0.3">
      <c r="A18" s="37" t="s">
        <v>40</v>
      </c>
      <c r="B18" s="33" t="s">
        <v>41</v>
      </c>
      <c r="C18" s="34"/>
      <c r="D18" s="41"/>
    </row>
    <row r="19" spans="1:5" ht="38.25" hidden="1" thickBot="1" x14ac:dyDescent="0.3">
      <c r="A19" s="11" t="s">
        <v>9</v>
      </c>
      <c r="B19" s="33" t="s">
        <v>41</v>
      </c>
      <c r="C19" s="6">
        <v>200</v>
      </c>
      <c r="D19" s="17"/>
    </row>
    <row r="20" spans="1:5" ht="19.5" thickBot="1" x14ac:dyDescent="0.3">
      <c r="A20" s="11" t="s">
        <v>16</v>
      </c>
      <c r="B20" s="6"/>
      <c r="C20" s="6"/>
      <c r="D20" s="17">
        <f>D21</f>
        <v>344483.48</v>
      </c>
    </row>
    <row r="21" spans="1:5" ht="57" thickBot="1" x14ac:dyDescent="0.3">
      <c r="A21" s="11" t="s">
        <v>17</v>
      </c>
      <c r="B21" s="6" t="s">
        <v>28</v>
      </c>
      <c r="C21" s="6"/>
      <c r="D21" s="17">
        <f>D23+D25+D27</f>
        <v>344483.48</v>
      </c>
    </row>
    <row r="22" spans="1:5" ht="38.25" thickBot="1" x14ac:dyDescent="0.3">
      <c r="A22" s="11" t="s">
        <v>18</v>
      </c>
      <c r="B22" s="6" t="s">
        <v>29</v>
      </c>
      <c r="C22" s="6"/>
      <c r="D22" s="17">
        <f>D23</f>
        <v>174483.48</v>
      </c>
    </row>
    <row r="23" spans="1:5" ht="38.25" thickBot="1" x14ac:dyDescent="0.3">
      <c r="A23" s="11" t="s">
        <v>9</v>
      </c>
      <c r="B23" s="6" t="s">
        <v>29</v>
      </c>
      <c r="C23" s="6">
        <v>200</v>
      </c>
      <c r="D23" s="17">
        <f>52741.79+121741.69</f>
        <v>174483.48</v>
      </c>
      <c r="E23" s="2"/>
    </row>
    <row r="24" spans="1:5" s="5" customFormat="1" ht="75.75" thickBot="1" x14ac:dyDescent="0.3">
      <c r="A24" s="37" t="s">
        <v>35</v>
      </c>
      <c r="B24" s="16" t="s">
        <v>30</v>
      </c>
      <c r="C24" s="6"/>
      <c r="D24" s="17">
        <f>D25</f>
        <v>10000</v>
      </c>
    </row>
    <row r="25" spans="1:5" s="5" customFormat="1" ht="38.25" thickBot="1" x14ac:dyDescent="0.3">
      <c r="A25" s="14" t="s">
        <v>9</v>
      </c>
      <c r="B25" s="16" t="s">
        <v>30</v>
      </c>
      <c r="C25" s="6">
        <v>200</v>
      </c>
      <c r="D25" s="17">
        <v>10000</v>
      </c>
    </row>
    <row r="26" spans="1:5" ht="75.75" thickBot="1" x14ac:dyDescent="0.3">
      <c r="A26" s="37" t="s">
        <v>15</v>
      </c>
      <c r="B26" s="6" t="s">
        <v>31</v>
      </c>
      <c r="C26" s="6"/>
      <c r="D26" s="17">
        <f>D27</f>
        <v>160000</v>
      </c>
    </row>
    <row r="27" spans="1:5" ht="38.25" thickBot="1" x14ac:dyDescent="0.3">
      <c r="A27" s="11" t="s">
        <v>9</v>
      </c>
      <c r="B27" s="6" t="s">
        <v>31</v>
      </c>
      <c r="C27" s="6">
        <v>200</v>
      </c>
      <c r="D27" s="17">
        <v>160000</v>
      </c>
    </row>
    <row r="28" spans="1:5" s="32" customFormat="1" ht="38.25" thickBot="1" x14ac:dyDescent="0.3">
      <c r="A28" s="45" t="s">
        <v>42</v>
      </c>
      <c r="B28" s="8"/>
      <c r="C28" s="8"/>
      <c r="D28" s="38">
        <f>D29</f>
        <v>15000</v>
      </c>
    </row>
    <row r="29" spans="1:5" s="32" customFormat="1" ht="19.5" thickBot="1" x14ac:dyDescent="0.3">
      <c r="A29" s="46" t="s">
        <v>43</v>
      </c>
      <c r="B29" s="33" t="s">
        <v>27</v>
      </c>
      <c r="C29" s="33"/>
      <c r="D29" s="39">
        <f>D30</f>
        <v>15000</v>
      </c>
    </row>
    <row r="30" spans="1:5" s="32" customFormat="1" ht="150.75" thickBot="1" x14ac:dyDescent="0.3">
      <c r="A30" s="46" t="s">
        <v>37</v>
      </c>
      <c r="B30" s="33" t="s">
        <v>55</v>
      </c>
      <c r="C30" s="33"/>
      <c r="D30" s="39">
        <f>D31</f>
        <v>15000</v>
      </c>
    </row>
    <row r="31" spans="1:5" s="32" customFormat="1" ht="38.25" thickBot="1" x14ac:dyDescent="0.3">
      <c r="A31" s="47" t="s">
        <v>9</v>
      </c>
      <c r="B31" s="33" t="s">
        <v>55</v>
      </c>
      <c r="C31" s="33">
        <v>200</v>
      </c>
      <c r="D31" s="39">
        <v>15000</v>
      </c>
    </row>
    <row r="32" spans="1:5" ht="26.25" customHeight="1" thickBot="1" x14ac:dyDescent="0.3">
      <c r="A32" s="20" t="s">
        <v>5</v>
      </c>
      <c r="B32" s="8" t="s">
        <v>19</v>
      </c>
      <c r="C32" s="8"/>
      <c r="D32" s="29">
        <f>D35+D37+D38+D41+D39+D43</f>
        <v>1745036.04</v>
      </c>
    </row>
    <row r="33" spans="1:6" ht="19.5" thickBot="1" x14ac:dyDescent="0.3">
      <c r="A33" s="11" t="s">
        <v>4</v>
      </c>
      <c r="B33" s="6"/>
      <c r="C33" s="6"/>
      <c r="D33" s="17">
        <f>D34+D36</f>
        <v>1735036.04</v>
      </c>
    </row>
    <row r="34" spans="1:6" ht="19.5" thickBot="1" x14ac:dyDescent="0.3">
      <c r="A34" s="11" t="s">
        <v>6</v>
      </c>
      <c r="B34" s="6" t="s">
        <v>20</v>
      </c>
      <c r="C34" s="6"/>
      <c r="D34" s="17">
        <f>D35</f>
        <v>620000</v>
      </c>
    </row>
    <row r="35" spans="1:6" ht="75.75" thickBot="1" x14ac:dyDescent="0.3">
      <c r="A35" s="11" t="s">
        <v>7</v>
      </c>
      <c r="B35" s="6" t="s">
        <v>20</v>
      </c>
      <c r="C35" s="6">
        <v>100</v>
      </c>
      <c r="D35" s="17">
        <v>620000</v>
      </c>
    </row>
    <row r="36" spans="1:6" ht="19.5" thickBot="1" x14ac:dyDescent="0.3">
      <c r="A36" s="27" t="s">
        <v>8</v>
      </c>
      <c r="B36" s="6" t="s">
        <v>21</v>
      </c>
      <c r="C36" s="6"/>
      <c r="D36" s="29">
        <f>D37+D38+D41+D39</f>
        <v>1115036.04</v>
      </c>
    </row>
    <row r="37" spans="1:6" ht="75.75" thickBot="1" x14ac:dyDescent="0.3">
      <c r="A37" s="11" t="s">
        <v>7</v>
      </c>
      <c r="B37" s="6" t="s">
        <v>21</v>
      </c>
      <c r="C37" s="6">
        <v>100</v>
      </c>
      <c r="D37" s="17">
        <v>725000</v>
      </c>
    </row>
    <row r="38" spans="1:6" ht="38.25" thickBot="1" x14ac:dyDescent="0.3">
      <c r="A38" s="11" t="s">
        <v>9</v>
      </c>
      <c r="B38" s="6" t="s">
        <v>21</v>
      </c>
      <c r="C38" s="6">
        <v>200</v>
      </c>
      <c r="D38" s="17">
        <v>369786.04</v>
      </c>
    </row>
    <row r="39" spans="1:6" ht="19.5" thickBot="1" x14ac:dyDescent="0.3">
      <c r="A39" s="11" t="s">
        <v>10</v>
      </c>
      <c r="B39" s="6" t="s">
        <v>21</v>
      </c>
      <c r="C39" s="6">
        <v>800</v>
      </c>
      <c r="D39" s="17">
        <v>3000</v>
      </c>
      <c r="F39" s="2"/>
    </row>
    <row r="40" spans="1:6" s="15" customFormat="1" ht="75.75" thickBot="1" x14ac:dyDescent="0.3">
      <c r="A40" s="21" t="s">
        <v>35</v>
      </c>
      <c r="B40" s="19" t="s">
        <v>22</v>
      </c>
      <c r="C40" s="16"/>
      <c r="D40" s="17">
        <f>D41</f>
        <v>17250</v>
      </c>
    </row>
    <row r="41" spans="1:6" s="15" customFormat="1" ht="38.25" thickBot="1" x14ac:dyDescent="0.3">
      <c r="A41" s="18" t="s">
        <v>9</v>
      </c>
      <c r="B41" s="19" t="s">
        <v>22</v>
      </c>
      <c r="C41" s="16">
        <v>200</v>
      </c>
      <c r="D41" s="17">
        <v>17250</v>
      </c>
    </row>
    <row r="42" spans="1:6" ht="24.75" customHeight="1" thickBot="1" x14ac:dyDescent="0.3">
      <c r="A42" s="12" t="s">
        <v>11</v>
      </c>
      <c r="B42" s="6" t="s">
        <v>23</v>
      </c>
      <c r="C42" s="13"/>
      <c r="D42" s="17">
        <v>10000</v>
      </c>
    </row>
    <row r="43" spans="1:6" ht="19.5" thickBot="1" x14ac:dyDescent="0.3">
      <c r="A43" s="12" t="s">
        <v>10</v>
      </c>
      <c r="B43" s="6" t="s">
        <v>23</v>
      </c>
      <c r="C43" s="6">
        <v>800</v>
      </c>
      <c r="D43" s="17">
        <v>10000</v>
      </c>
    </row>
    <row r="44" spans="1:6" ht="19.5" thickBot="1" x14ac:dyDescent="0.3">
      <c r="A44" s="26" t="s">
        <v>12</v>
      </c>
      <c r="B44" s="6"/>
      <c r="C44" s="6"/>
      <c r="D44" s="29">
        <f>D45</f>
        <v>80500</v>
      </c>
    </row>
    <row r="45" spans="1:6" ht="57" thickBot="1" x14ac:dyDescent="0.3">
      <c r="A45" s="12" t="s">
        <v>13</v>
      </c>
      <c r="B45" s="6" t="s">
        <v>24</v>
      </c>
      <c r="C45" s="6"/>
      <c r="D45" s="17">
        <f>D46+D47</f>
        <v>80500</v>
      </c>
    </row>
    <row r="46" spans="1:6" ht="75.75" thickBot="1" x14ac:dyDescent="0.3">
      <c r="A46" s="25" t="s">
        <v>7</v>
      </c>
      <c r="B46" s="6" t="s">
        <v>24</v>
      </c>
      <c r="C46" s="6">
        <v>100</v>
      </c>
      <c r="D46" s="17">
        <v>75500</v>
      </c>
    </row>
    <row r="47" spans="1:6" ht="38.25" thickBot="1" x14ac:dyDescent="0.3">
      <c r="A47" s="11" t="s">
        <v>9</v>
      </c>
      <c r="B47" s="6" t="s">
        <v>24</v>
      </c>
      <c r="C47" s="6">
        <v>200</v>
      </c>
      <c r="D47" s="17">
        <v>5000</v>
      </c>
    </row>
    <row r="48" spans="1:6" s="22" customFormat="1" ht="19.5" thickBot="1" x14ac:dyDescent="0.3">
      <c r="A48" s="43" t="s">
        <v>38</v>
      </c>
      <c r="B48" s="23"/>
      <c r="C48" s="23"/>
      <c r="D48" s="38">
        <f>D49</f>
        <v>200000</v>
      </c>
    </row>
    <row r="49" spans="1:4" s="22" customFormat="1" ht="36" customHeight="1" thickBot="1" x14ac:dyDescent="0.3">
      <c r="A49" s="42" t="s">
        <v>36</v>
      </c>
      <c r="B49" s="44" t="s">
        <v>19</v>
      </c>
      <c r="C49" s="44"/>
      <c r="D49" s="40">
        <f>D51+D52</f>
        <v>200000</v>
      </c>
    </row>
    <row r="50" spans="1:4" s="32" customFormat="1" ht="33.75" hidden="1" thickBot="1" x14ac:dyDescent="0.35">
      <c r="A50" s="48" t="s">
        <v>44</v>
      </c>
      <c r="B50" s="53" t="s">
        <v>45</v>
      </c>
      <c r="C50" s="49"/>
      <c r="D50" s="50">
        <f>D51</f>
        <v>0</v>
      </c>
    </row>
    <row r="51" spans="1:4" s="32" customFormat="1" ht="33.75" hidden="1" thickBot="1" x14ac:dyDescent="0.3">
      <c r="A51" s="51" t="s">
        <v>9</v>
      </c>
      <c r="B51" s="53" t="s">
        <v>45</v>
      </c>
      <c r="C51" s="52">
        <v>200</v>
      </c>
      <c r="D51" s="50"/>
    </row>
    <row r="52" spans="1:4" s="32" customFormat="1" ht="142.5" customHeight="1" thickBot="1" x14ac:dyDescent="0.3">
      <c r="A52" s="37" t="s">
        <v>37</v>
      </c>
      <c r="B52" s="35" t="s">
        <v>34</v>
      </c>
      <c r="C52" s="33"/>
      <c r="D52" s="39">
        <f>D53</f>
        <v>200000</v>
      </c>
    </row>
    <row r="53" spans="1:4" s="22" customFormat="1" ht="38.25" thickBot="1" x14ac:dyDescent="0.3">
      <c r="A53" s="21" t="s">
        <v>9</v>
      </c>
      <c r="B53" s="24" t="s">
        <v>34</v>
      </c>
      <c r="C53" s="23">
        <v>200</v>
      </c>
      <c r="D53" s="17">
        <v>200000</v>
      </c>
    </row>
    <row r="54" spans="1:4" s="32" customFormat="1" ht="19.5" thickBot="1" x14ac:dyDescent="0.3">
      <c r="A54" s="43" t="s">
        <v>56</v>
      </c>
      <c r="B54" s="33"/>
      <c r="C54" s="33"/>
      <c r="D54" s="38">
        <f>D57</f>
        <v>30614.76</v>
      </c>
    </row>
    <row r="55" spans="1:4" s="32" customFormat="1" ht="19.5" thickBot="1" x14ac:dyDescent="0.3">
      <c r="A55" s="47" t="s">
        <v>57</v>
      </c>
      <c r="B55" s="33" t="s">
        <v>19</v>
      </c>
      <c r="C55" s="33"/>
      <c r="D55" s="39">
        <f>D57</f>
        <v>30614.76</v>
      </c>
    </row>
    <row r="56" spans="1:4" s="32" customFormat="1" ht="38.25" thickBot="1" x14ac:dyDescent="0.3">
      <c r="A56" s="42" t="s">
        <v>58</v>
      </c>
      <c r="B56" s="34" t="s">
        <v>59</v>
      </c>
      <c r="C56" s="34"/>
      <c r="D56" s="41">
        <f>D57</f>
        <v>30614.76</v>
      </c>
    </row>
    <row r="57" spans="1:4" s="32" customFormat="1" ht="19.5" thickBot="1" x14ac:dyDescent="0.3">
      <c r="A57" s="59" t="s">
        <v>60</v>
      </c>
      <c r="B57" s="34" t="s">
        <v>59</v>
      </c>
      <c r="C57" s="34">
        <v>500</v>
      </c>
      <c r="D57" s="41">
        <v>30614.76</v>
      </c>
    </row>
  </sheetData>
  <mergeCells count="2">
    <mergeCell ref="A1:D1"/>
    <mergeCell ref="A2:D2"/>
  </mergeCells>
  <pageMargins left="0.98425196850393704" right="0.23622047244094491" top="0.35433070866141736" bottom="0.15748031496062992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2020-08-25T05:11:03Z</dcterms:modified>
</cp:coreProperties>
</file>