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calcPr calcId="125725"/>
</workbook>
</file>

<file path=xl/calcChain.xml><?xml version="1.0" encoding="utf-8"?>
<calcChain xmlns="http://schemas.openxmlformats.org/spreadsheetml/2006/main">
  <c r="D5" i="3"/>
  <c r="D63"/>
  <c r="E43" i="2"/>
  <c r="E38" i="4" l="1"/>
  <c r="E44"/>
  <c r="E71"/>
  <c r="E55"/>
  <c r="E15"/>
  <c r="D59" i="3" l="1"/>
  <c r="D65"/>
  <c r="D25"/>
  <c r="D21"/>
  <c r="E42" i="4" l="1"/>
  <c r="D11" i="3"/>
  <c r="D49"/>
  <c r="E45" i="2"/>
  <c r="E16"/>
  <c r="E67" i="4" l="1"/>
  <c r="E65"/>
  <c r="E60"/>
  <c r="E58" s="1"/>
  <c r="E57" s="1"/>
  <c r="E53"/>
  <c r="E52" s="1"/>
  <c r="E48"/>
  <c r="E47" s="1"/>
  <c r="E46" s="1"/>
  <c r="E40"/>
  <c r="E39" s="1"/>
  <c r="E37"/>
  <c r="E36" s="1"/>
  <c r="E34"/>
  <c r="E31"/>
  <c r="E29" s="1"/>
  <c r="E27"/>
  <c r="E26"/>
  <c r="E25"/>
  <c r="E24"/>
  <c r="E21"/>
  <c r="E20" s="1"/>
  <c r="E17"/>
  <c r="E11"/>
  <c r="E9"/>
  <c r="E30" l="1"/>
  <c r="E19"/>
  <c r="E8"/>
  <c r="E7" s="1"/>
  <c r="E51"/>
  <c r="E50"/>
  <c r="E6" l="1"/>
  <c r="D57" i="3"/>
  <c r="D56"/>
  <c r="D55"/>
  <c r="D52"/>
  <c r="D51" s="1"/>
  <c r="D39" s="1"/>
  <c r="D48"/>
  <c r="D43"/>
  <c r="D41"/>
  <c r="D37"/>
  <c r="D33"/>
  <c r="D32"/>
  <c r="D29"/>
  <c r="D24"/>
  <c r="D23" s="1"/>
  <c r="D19"/>
  <c r="D18" s="1"/>
  <c r="D15"/>
  <c r="D14"/>
  <c r="D13"/>
  <c r="D9"/>
  <c r="D7"/>
  <c r="D6" l="1"/>
  <c r="D4"/>
  <c r="D40"/>
  <c r="D17"/>
  <c r="E78" i="2"/>
  <c r="E77" s="1"/>
  <c r="E73"/>
  <c r="E71"/>
  <c r="E68"/>
  <c r="E69"/>
  <c r="E66"/>
  <c r="E64"/>
  <c r="E59"/>
  <c r="E58" s="1"/>
  <c r="E57" s="1"/>
  <c r="E55"/>
  <c r="E54"/>
  <c r="E53"/>
  <c r="E51"/>
  <c r="E50"/>
  <c r="E41"/>
  <c r="E40" s="1"/>
  <c r="E39" s="1"/>
  <c r="E37" s="1"/>
  <c r="E36"/>
  <c r="E34"/>
  <c r="E33" s="1"/>
  <c r="E32" s="1"/>
  <c r="E31" s="1"/>
  <c r="E30" s="1"/>
  <c r="E29"/>
  <c r="E26"/>
  <c r="E22"/>
  <c r="E24" s="1"/>
  <c r="E25" s="1"/>
  <c r="E18"/>
  <c r="E20" s="1"/>
  <c r="E12"/>
  <c r="E10"/>
  <c r="E9"/>
  <c r="E79" l="1"/>
  <c r="E76"/>
  <c r="E8"/>
  <c r="E49"/>
  <c r="E47" s="1"/>
  <c r="E19"/>
  <c r="E6"/>
  <c r="E5" l="1"/>
  <c r="C45" i="1"/>
  <c r="C44" s="1"/>
  <c r="C38" s="1"/>
  <c r="C19"/>
  <c r="C9"/>
  <c r="C36" l="1"/>
  <c r="C35" s="1"/>
  <c r="C33"/>
  <c r="C32" s="1"/>
  <c r="C30"/>
  <c r="C29" s="1"/>
  <c r="C26"/>
  <c r="C24" s="1"/>
  <c r="C22"/>
  <c r="C17"/>
  <c r="C13"/>
  <c r="C8"/>
  <c r="C16" l="1"/>
  <c r="C7" s="1"/>
  <c r="C6" s="1"/>
  <c r="E19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<sst xmlns="http://schemas.openxmlformats.org/spreadsheetml/2006/main" count="587" uniqueCount="215">
  <si>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</si>
  <si>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</si>
  <si>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</si>
  <si>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</si>
  <si>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</si>
  <si>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</si>
  <si>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</si>
  <si>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</si>
  <si>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</si>
  <si>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</si>
  <si>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</si>
  <si>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</si>
  <si>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</si>
  <si>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</si>
  <si>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</si>
  <si>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</si>
  <si>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</si>
  <si>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</si>
  <si>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</si>
  <si>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</si>
  <si>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</si>
  <si>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</si>
  <si>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</si>
  <si>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</si>
  <si>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</si>
  <si>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</si>
  <si>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</si>
  <si>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</si>
  <si>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</si>
  <si>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</si>
  <si>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</si>
  <si>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</si>
  <si>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</si>
  <si>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</si>
  <si>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</si>
  <si>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</si>
  <si>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</si>
  <si>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</si>
  <si>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</si>
  <si>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</si>
  <si>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</si>
  <si>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</si>
  <si>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</si>
  <si>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</si>
  <si>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</si>
  <si>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</si>
  <si>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>000 1 06 00000 00 0000 000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</si>
  <si>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</si>
  <si>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</si>
  <si>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</si>
  <si>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</si>
  <si>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</si>
  <si>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</si>
  <si>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</si>
  <si>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</si>
  <si>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</si>
  <si>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</si>
  <si>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</si>
  <si>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</si>
  <si>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</si>
  <si>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</si>
  <si>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</si>
  <si>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1 16 02020 00 0000 140</t>
  </si>
  <si>
    <t xml:space="preserve"> 1 16 02020 02 0000 140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</si>
  <si>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</si>
  <si>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</si>
  <si>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</si>
  <si>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</si>
  <si>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</si>
  <si>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</si>
  <si>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</si>
  <si>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</si>
  <si>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</si>
  <si>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</si>
  <si>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1 00 00000 00 0000 000</t>
  </si>
  <si>
    <t>1 11 00000 00 0000 000</t>
  </si>
  <si>
    <t>1 11 05025 10 0000 120</t>
  </si>
  <si>
    <t>Наименование</t>
  </si>
  <si>
    <t>РзПз</t>
  </si>
  <si>
    <t>ЦС</t>
  </si>
  <si>
    <t>ВР</t>
  </si>
  <si>
    <t>Сумма</t>
  </si>
  <si>
    <t>Общегосударственные вопросы</t>
  </si>
  <si>
    <t>0100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</si>
  <si>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</si>
  <si>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</si>
  <si>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</si>
  <si>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0102</t>
  </si>
  <si>
    <t>Глава муниципального образования</t>
  </si>
  <si>
    <t>99 0 00 02030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</si>
  <si>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</si>
  <si>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</si>
  <si>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0104</t>
  </si>
  <si>
    <t>99 0 00 02040</t>
  </si>
  <si>
    <t>Закупка товаров, работ и услуг для муниципальных нужд</t>
  </si>
  <si>
    <t>Иные бюджетные ассигнования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</si>
  <si>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</si>
  <si>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99 0 00 21950</t>
  </si>
  <si>
    <t>Резервные фонды</t>
  </si>
  <si>
    <t>0111</t>
  </si>
  <si>
    <t>Резервные фонды местных администраций</t>
  </si>
  <si>
    <t>99 0 00 07500</t>
  </si>
  <si>
    <t>Национальная оборона</t>
  </si>
  <si>
    <t>0200</t>
  </si>
  <si>
    <t xml:space="preserve">Мобилизационная и вневойсковая подготовка </t>
  </si>
  <si>
    <t>0203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</si>
  <si>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</si>
  <si>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</si>
  <si>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</si>
  <si>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0300</t>
  </si>
  <si>
    <t>Муниципальная программа 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Башкортостан»</t>
  </si>
  <si>
    <t>21 0 00 00000</t>
  </si>
  <si>
    <t>Подпрограмма "Муниципальные программы сельских поселений по жилищно-коммунальному хозяйству"</t>
  </si>
  <si>
    <t>21 1 00 00000</t>
  </si>
  <si>
    <t>Основное мероприятие "Обеспечение мер пожарной безопасностина территории населенных пунктов"</t>
  </si>
  <si>
    <t>21 1 04 00000</t>
  </si>
  <si>
    <t>Обеспечение пожарной безопасности</t>
  </si>
  <si>
    <t>0310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</si>
  <si>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</si>
  <si>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21 1 04 74040</t>
  </si>
  <si>
    <t>Национальная экономика</t>
  </si>
  <si>
    <t>0400</t>
  </si>
  <si>
    <t>«Дорожное хозяйство</t>
  </si>
  <si>
    <t>0409</t>
  </si>
  <si>
    <t>(дорожные фонды)»</t>
  </si>
  <si>
    <t>Муниципальная программа «Развитие автомобильных дорог общего пользования местного значения сельского поселения Абдрашитовский  сельсовет муниципального района  Альшеевский  район Республики Башкортостан»</t>
  </si>
  <si>
    <t>20 1 00 00000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</si>
  <si>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</si>
  <si>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20 1 01 00000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</si>
  <si>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</si>
  <si>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20 1 01 03150</t>
  </si>
  <si>
    <t>20 1 01 74040</t>
  </si>
  <si>
    <t>Жилищно-коммунальное хозяйство</t>
  </si>
  <si>
    <t>0500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</si>
  <si>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</si>
  <si>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</si>
  <si>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</si>
  <si>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21 1 01 00000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</si>
  <si>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</si>
  <si>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</si>
  <si>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Коммунальное хозяйство</t>
  </si>
  <si>
    <t>0502</t>
  </si>
  <si>
    <t>Основное мероприятие «Подготовка объектов коммунального хозяйства к работе в осенне-зимний период»</t>
  </si>
  <si>
    <t>21 1 02 00000</t>
  </si>
  <si>
    <t>Мероприятия в области коммунального хозяйства</t>
  </si>
  <si>
    <t>21 1 02 74040</t>
  </si>
  <si>
    <t>Благоустройство</t>
  </si>
  <si>
    <t>0503</t>
  </si>
  <si>
    <t>Основное мероприятие «Повышение степени благоустройства территорий населенных пунктов»</t>
  </si>
  <si>
    <t>21 1 03 00000</t>
  </si>
  <si>
    <t>Мероприятия по благоустройству территорий населенных пунктов</t>
  </si>
  <si>
    <t>21 1 03 06050</t>
  </si>
  <si>
    <t>Организация и содержание мест захоронения</t>
  </si>
  <si>
    <t>21 1 03 06400</t>
  </si>
  <si>
    <t>21 1 03 21950</t>
  </si>
  <si>
    <t>Реализация проектов развития общественной инфраструктуры, основанных на местных инициативах, за счет средств бюджетов</t>
  </si>
  <si>
    <t>21 1 03 S2471</t>
  </si>
  <si>
    <t>21 1 03 74040</t>
  </si>
  <si>
    <t>Другие вопросы в области жилищно-коммунального хозяйства</t>
  </si>
  <si>
    <t>Охрана окружающей среды</t>
  </si>
  <si>
    <t>0600</t>
  </si>
  <si>
    <t>Другие вопросы в области охраны окружающей среды</t>
  </si>
  <si>
    <t>0605</t>
  </si>
  <si>
    <t>99 0 00 74040</t>
  </si>
  <si>
    <t>Социальная политика</t>
  </si>
  <si>
    <t>1000</t>
  </si>
  <si>
    <t>Пенсионное обеспечение</t>
  </si>
  <si>
    <t>1001</t>
  </si>
  <si>
    <t>Иные безвозмездные и безвозвратные перечисления</t>
  </si>
  <si>
    <t>99 0 00 74000</t>
  </si>
  <si>
    <t>Межбюджетные трансферты</t>
  </si>
  <si>
    <t>20 1 04 74040</t>
  </si>
  <si>
    <t>21 1 01 03610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</si>
  <si>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</si>
  <si>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Закупка товаров, работ и услуг для обеспечения государственных (муниципальных) нужд</t>
  </si>
  <si>
    <t xml:space="preserve">Другие вопросы в области охраны окружающей среды </t>
  </si>
  <si>
    <t>Мероприятия в области экологии и природопользования</t>
  </si>
  <si>
    <t>99 0 00 41200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</si>
  <si>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</si>
  <si>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</si>
  <si>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</si>
  <si>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</si>
  <si>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</si>
  <si>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</si>
  <si>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21 1 01 00000</t>
  </si>
  <si>
    <t>Код бюджетной классификации Российской Федерации</t>
  </si>
  <si>
    <t>Наименование главного администратора источников финансирования дефицита бюджета   поселения</t>
  </si>
  <si>
    <t>Исполнено</t>
  </si>
  <si>
    <t>1. Источники внутреннего финансирования дефицитов бюджетов</t>
  </si>
  <si>
    <t>791 01 05 02 01 10 0000 001</t>
  </si>
  <si>
    <t>Остатки на начало года</t>
  </si>
  <si>
    <t>791 01 05 02 01 10 0000 002</t>
  </si>
  <si>
    <t>Остатки на конец отчетного периода</t>
  </si>
  <si>
    <t>Проведение работ по землеустройству</t>
  </si>
  <si>
    <t>0412</t>
  </si>
  <si>
    <t>200</t>
  </si>
  <si>
    <t>17 1 01 03330</t>
  </si>
  <si>
    <t>1403</t>
  </si>
  <si>
    <t>500</t>
  </si>
  <si>
    <t>99 0 0 074000</t>
  </si>
  <si>
    <t xml:space="preserve">Поступления доходов 
в бюджет сельского поселения Мендяновский  сельсовет  муниципального района  Альшеевский район Республики Башкортостан на 2021 год
</t>
  </si>
  <si>
    <t xml:space="preserve"> 1 09 04053 01 0000 110</t>
  </si>
  <si>
    <t xml:space="preserve"> 2 02 16001 10 0000 150</t>
  </si>
  <si>
    <t xml:space="preserve">Распределение бюджетных ассигнований 
сельского поселения  Мендяновский сельсовет муниципального района Альшеевский район Республики Башкортостан  на 2021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</si>
  <si>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 xml:space="preserve">Распределение бюджетных ассигнований 
сельского поселения  Мендяновский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</t>
  </si>
  <si>
    <t>Муниципальная программа «Развитие автомобильных дорог общего пользования местного значения сельского поселения Мендяновский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</si>
  <si>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Мендяновский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</si>
  <si>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Мендяновский сельсовет муниципального района  Альшеевский  район Республики Башкортостан»</t>
  </si>
  <si>
    <t>Ведомственная структура расходов бюджета сельского поселения Мендяновский сельсовет муниципального района Альшеевский район Республики Башкортостан  на 2021 год</t>
  </si>
  <si>
    <t>Источники  финансирования дефицита бюджета сельского поселения Мендяновский сельсовет муниципального района Альшеевский район  Республики Башкортостан за 2021 год по кодам групп, подгрупп, статей, видов источников финансирования дефицитов бюджетов экономической классификации, относящихся к источникам финансирования дефицитов бюджетов</t>
  </si>
  <si>
    <t xml:space="preserve">ПРИЛОЖЕНИЕ №1
к решению Совета
сельского поселения
№139 от «22» июня  2022 г.
</t>
  </si>
  <si>
    <t xml:space="preserve">ПРИЛОЖЕНИЕ №2
к решению Совета
сельского поселения
 №139 от «22» июня  2022 г.
</t>
  </si>
  <si>
    <t xml:space="preserve">ПРИЛОЖЕНИЕ №3
к решению Совета
сельского поселения
№139 от «22» июня  2022 г.
</t>
  </si>
  <si>
    <t xml:space="preserve">ПРИЛОЖЕНИЕ №4
к решению Совета
сельского поселения
№139 от «22» июня  2022 г.
</t>
  </si>
  <si>
    <t xml:space="preserve">ПРИЛОЖЕНИЕ №5
к решению Совета
сельского поселения
№139 от «22» июня  2022 г.
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</si>
</sst>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2" fontId="0" fillId="0" borderId="0" xfId="0" applyNumberFormat="1"/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9" fontId="5" fillId="2" borderId="9" xfId="0" applyNumberFormat="1" applyFont="1" applyFill="1" applyBorder="1" applyAlignment="1">
      <alignment horizontal="left" wrapText="1"/>
    </xf>
    <xf numFmtId="49" fontId="0" fillId="0" borderId="0" xfId="0" applyNumberFormat="1"/>
    <xf numFmtId="4" fontId="0" fillId="0" borderId="0" xfId="0" applyNumberFormat="1"/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4" fontId="6" fillId="2" borderId="8" xfId="0" applyNumberFormat="1" applyFont="1" applyFill="1" applyBorder="1" applyAlignment="1">
      <alignment horizontal="right" vertical="top" wrapText="1"/>
    </xf>
    <xf numFmtId="0" fontId="5" fillId="0" borderId="7" xfId="0" applyFont="1" applyBorder="1" applyAlignment="1">
      <alignment horizontal="left" vertical="top" wrapText="1"/>
    </xf>
    <xf numFmtId="4" fontId="5" fillId="2" borderId="8" xfId="0" applyNumberFormat="1" applyFont="1" applyFill="1" applyBorder="1" applyAlignment="1">
      <alignment horizontal="right" vertical="top" wrapText="1"/>
    </xf>
    <xf numFmtId="0" fontId="6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justify" vertical="top" wrapText="1"/>
    </xf>
    <xf numFmtId="0" fontId="6" fillId="0" borderId="7" xfId="0" applyFont="1" applyBorder="1" applyAlignment="1">
      <alignment vertical="top" wrapText="1"/>
    </xf>
    <xf numFmtId="49" fontId="6" fillId="0" borderId="8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" fontId="6" fillId="2" borderId="11" xfId="0" applyNumberFormat="1" applyFont="1" applyFill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8" xfId="0" applyNumberFormat="1" applyFont="1" applyFill="1" applyBorder="1" applyAlignment="1">
      <alignment horizontal="right" vertical="top" wrapText="1"/>
    </xf>
    <xf numFmtId="0" fontId="0" fillId="0" borderId="11" xfId="0" applyBorder="1"/>
    <xf numFmtId="49" fontId="5" fillId="2" borderId="17" xfId="0" applyNumberFormat="1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wrapText="1"/>
    </xf>
    <xf numFmtId="4" fontId="0" fillId="0" borderId="0" xfId="0" applyNumberFormat="1" applyAlignment="1">
      <alignment wrapText="1"/>
    </xf>
    <xf numFmtId="0" fontId="8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4" fontId="8" fillId="0" borderId="8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4" fontId="8" fillId="2" borderId="8" xfId="0" applyNumberFormat="1" applyFont="1" applyFill="1" applyBorder="1" applyAlignment="1">
      <alignment horizontal="right" vertical="top" wrapText="1"/>
    </xf>
    <xf numFmtId="4" fontId="7" fillId="2" borderId="8" xfId="0" applyNumberFormat="1" applyFont="1" applyFill="1" applyBorder="1" applyAlignment="1">
      <alignment horizontal="right" vertical="top" wrapText="1"/>
    </xf>
    <xf numFmtId="0" fontId="8" fillId="0" borderId="1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4" fontId="7" fillId="2" borderId="11" xfId="0" applyNumberFormat="1" applyFont="1" applyFill="1" applyBorder="1" applyAlignment="1">
      <alignment horizontal="right" vertical="top" wrapText="1"/>
    </xf>
    <xf numFmtId="49" fontId="7" fillId="0" borderId="8" xfId="0" applyNumberFormat="1" applyFont="1" applyBorder="1" applyAlignment="1">
      <alignment horizontal="center" vertical="top" wrapText="1"/>
    </xf>
    <xf numFmtId="4" fontId="7" fillId="0" borderId="8" xfId="0" applyNumberFormat="1" applyFont="1" applyBorder="1" applyAlignment="1">
      <alignment horizontal="righ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right" vertical="top" wrapText="1"/>
    </xf>
    <xf numFmtId="0" fontId="5" fillId="2" borderId="9" xfId="0" applyFont="1" applyFill="1" applyBorder="1" applyAlignment="1">
      <alignment horizontal="center" vertical="top" wrapText="1"/>
    </xf>
    <xf numFmtId="4" fontId="5" fillId="2" borderId="9" xfId="0" applyNumberFormat="1" applyFont="1" applyFill="1" applyBorder="1" applyAlignment="1">
      <alignment horizontal="right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4" fontId="10" fillId="0" borderId="8" xfId="0" applyNumberFormat="1" applyFont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49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" fontId="5" fillId="2" borderId="15" xfId="0" applyNumberFormat="1" applyFont="1" applyFill="1" applyBorder="1" applyAlignment="1">
      <alignment horizontal="right" vertical="top" wrapText="1"/>
    </xf>
    <xf numFmtId="164" fontId="3" fillId="0" borderId="8" xfId="0" applyNumberFormat="1" applyFont="1" applyBorder="1" applyAlignment="1">
      <alignment horizontal="right" vertical="top" wrapText="1"/>
    </xf>
    <xf numFmtId="164" fontId="1" fillId="0" borderId="9" xfId="0" applyNumberFormat="1" applyFont="1" applyFill="1" applyBorder="1" applyAlignment="1">
      <alignment horizontal="right"/>
    </xf>
    <xf numFmtId="164" fontId="2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164" fontId="1" fillId="0" borderId="14" xfId="0" applyNumberFormat="1" applyFont="1" applyBorder="1" applyAlignment="1">
      <alignment horizontal="right" vertical="top" wrapText="1"/>
    </xf>
    <xf numFmtId="164" fontId="5" fillId="0" borderId="9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49" fontId="5" fillId="2" borderId="17" xfId="0" applyNumberFormat="1" applyFont="1" applyFill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left" wrapText="1"/>
    </xf>
    <xf numFmtId="0" fontId="0" fillId="0" borderId="9" xfId="0" applyBorder="1"/>
    <xf numFmtId="49" fontId="5" fillId="2" borderId="9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top" wrapText="1"/>
    </xf>
    <xf numFmtId="4" fontId="5" fillId="2" borderId="9" xfId="0" applyNumberFormat="1" applyFont="1" applyFill="1" applyBorder="1"/>
    <xf numFmtId="4" fontId="4" fillId="2" borderId="9" xfId="0" applyNumberFormat="1" applyFont="1" applyFill="1" applyBorder="1" applyAlignment="1">
      <alignment horizontal="right"/>
    </xf>
    <xf numFmtId="0" fontId="5" fillId="0" borderId="19" xfId="0" applyFont="1" applyBorder="1" applyAlignment="1">
      <alignment horizontal="left" vertical="top" wrapText="1"/>
    </xf>
    <xf numFmtId="4" fontId="6" fillId="2" borderId="9" xfId="0" applyNumberFormat="1" applyFont="1" applyFill="1" applyBorder="1" applyAlignment="1">
      <alignment horizontal="right" vertical="top" wrapText="1"/>
    </xf>
    <xf numFmtId="0" fontId="14" fillId="0" borderId="0" xfId="0" applyFont="1" applyAlignment="1">
      <alignment wrapText="1"/>
    </xf>
    <xf numFmtId="49" fontId="14" fillId="0" borderId="0" xfId="0" applyNumberFormat="1" applyFont="1"/>
    <xf numFmtId="0" fontId="14" fillId="0" borderId="0" xfId="0" applyFont="1"/>
    <xf numFmtId="4" fontId="14" fillId="0" borderId="0" xfId="0" applyNumberFormat="1" applyFont="1"/>
    <xf numFmtId="4" fontId="14" fillId="2" borderId="0" xfId="0" applyNumberFormat="1" applyFont="1" applyFill="1"/>
    <xf numFmtId="0" fontId="15" fillId="0" borderId="11" xfId="0" applyFont="1" applyBorder="1" applyAlignment="1">
      <alignment horizontal="center" vertical="top" wrapText="1"/>
    </xf>
    <xf numFmtId="49" fontId="15" fillId="0" borderId="12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4" fontId="15" fillId="2" borderId="12" xfId="0" applyNumberFormat="1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left" vertical="top" wrapText="1"/>
    </xf>
    <xf numFmtId="49" fontId="15" fillId="0" borderId="8" xfId="0" applyNumberFormat="1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4" fontId="16" fillId="2" borderId="8" xfId="0" applyNumberFormat="1" applyFont="1" applyFill="1" applyBorder="1" applyAlignment="1">
      <alignment horizontal="right" vertical="top" wrapText="1"/>
    </xf>
    <xf numFmtId="0" fontId="15" fillId="0" borderId="7" xfId="0" applyFont="1" applyBorder="1" applyAlignment="1">
      <alignment horizontal="left" vertical="top" wrapText="1"/>
    </xf>
    <xf numFmtId="4" fontId="15" fillId="2" borderId="8" xfId="0" applyNumberFormat="1" applyFont="1" applyFill="1" applyBorder="1" applyAlignment="1">
      <alignment horizontal="right" vertical="top" wrapText="1"/>
    </xf>
    <xf numFmtId="0" fontId="16" fillId="0" borderId="8" xfId="0" applyFont="1" applyBorder="1" applyAlignment="1">
      <alignment horizontal="center" vertical="top" wrapText="1"/>
    </xf>
    <xf numFmtId="0" fontId="15" fillId="0" borderId="7" xfId="0" applyFont="1" applyBorder="1" applyAlignment="1">
      <alignment vertical="top" wrapText="1"/>
    </xf>
    <xf numFmtId="0" fontId="15" fillId="0" borderId="8" xfId="0" applyFont="1" applyBorder="1" applyAlignment="1">
      <alignment horizontal="justify" vertical="top" wrapText="1"/>
    </xf>
    <xf numFmtId="0" fontId="16" fillId="0" borderId="7" xfId="0" applyFont="1" applyBorder="1" applyAlignment="1">
      <alignment vertical="top" wrapText="1"/>
    </xf>
    <xf numFmtId="49" fontId="16" fillId="0" borderId="8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vertical="top" wrapText="1"/>
    </xf>
    <xf numFmtId="49" fontId="16" fillId="0" borderId="11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4" fontId="16" fillId="2" borderId="11" xfId="0" applyNumberFormat="1" applyFont="1" applyFill="1" applyBorder="1" applyAlignment="1">
      <alignment horizontal="right" vertical="top" wrapText="1"/>
    </xf>
    <xf numFmtId="49" fontId="15" fillId="0" borderId="11" xfId="0" applyNumberFormat="1" applyFont="1" applyBorder="1" applyAlignment="1">
      <alignment horizontal="center" vertical="top" wrapText="1"/>
    </xf>
    <xf numFmtId="4" fontId="15" fillId="2" borderId="11" xfId="0" applyNumberFormat="1" applyFont="1" applyFill="1" applyBorder="1" applyAlignment="1">
      <alignment horizontal="right" vertical="top" wrapText="1"/>
    </xf>
    <xf numFmtId="0" fontId="15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left" vertical="top" wrapText="1"/>
    </xf>
    <xf numFmtId="4" fontId="15" fillId="2" borderId="11" xfId="0" applyNumberFormat="1" applyFont="1" applyFill="1" applyBorder="1" applyAlignment="1">
      <alignment vertical="top" wrapText="1"/>
    </xf>
    <xf numFmtId="0" fontId="15" fillId="0" borderId="13" xfId="0" applyFont="1" applyBorder="1" applyAlignment="1">
      <alignment horizontal="left" vertical="top" wrapText="1"/>
    </xf>
    <xf numFmtId="0" fontId="15" fillId="2" borderId="7" xfId="0" applyFont="1" applyFill="1" applyBorder="1" applyAlignment="1">
      <alignment horizontal="left" vertical="top" wrapText="1"/>
    </xf>
    <xf numFmtId="49" fontId="15" fillId="2" borderId="17" xfId="0" applyNumberFormat="1" applyFont="1" applyFill="1" applyBorder="1" applyAlignment="1">
      <alignment horizontal="left" wrapText="1"/>
    </xf>
    <xf numFmtId="49" fontId="15" fillId="2" borderId="14" xfId="0" applyNumberFormat="1" applyFont="1" applyFill="1" applyBorder="1" applyAlignment="1">
      <alignment horizontal="center" vertical="top" wrapText="1"/>
    </xf>
    <xf numFmtId="49" fontId="15" fillId="2" borderId="17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right" vertical="top" wrapText="1"/>
    </xf>
    <xf numFmtId="4" fontId="10" fillId="2" borderId="17" xfId="0" applyNumberFormat="1" applyFont="1" applyFill="1" applyBorder="1" applyAlignment="1">
      <alignment horizontal="right"/>
    </xf>
    <xf numFmtId="0" fontId="16" fillId="0" borderId="15" xfId="0" applyFont="1" applyBorder="1" applyAlignment="1">
      <alignment horizontal="left" vertical="top" wrapText="1"/>
    </xf>
    <xf numFmtId="49" fontId="16" fillId="0" borderId="15" xfId="0" applyNumberFormat="1" applyFont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4" fontId="16" fillId="2" borderId="15" xfId="0" applyNumberFormat="1" applyFont="1" applyFill="1" applyBorder="1" applyAlignment="1">
      <alignment horizontal="right" vertical="top" wrapText="1"/>
    </xf>
    <xf numFmtId="0" fontId="15" fillId="0" borderId="7" xfId="0" applyFont="1" applyBorder="1" applyAlignment="1">
      <alignment horizontal="left" vertical="top"/>
    </xf>
    <xf numFmtId="0" fontId="16" fillId="2" borderId="7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0" fontId="15" fillId="2" borderId="11" xfId="0" applyFont="1" applyFill="1" applyBorder="1" applyAlignment="1">
      <alignment horizontal="left" vertical="top" wrapText="1"/>
    </xf>
    <xf numFmtId="0" fontId="15" fillId="0" borderId="7" xfId="0" applyFont="1" applyBorder="1" applyAlignment="1">
      <alignment horizontal="center" vertical="top" wrapText="1"/>
    </xf>
    <xf numFmtId="0" fontId="15" fillId="2" borderId="15" xfId="0" applyFont="1" applyFill="1" applyBorder="1" applyAlignment="1">
      <alignment horizontal="left" vertical="top" wrapText="1"/>
    </xf>
    <xf numFmtId="49" fontId="15" fillId="0" borderId="15" xfId="0" applyNumberFormat="1" applyFont="1" applyBorder="1" applyAlignment="1">
      <alignment horizontal="center" vertical="top" wrapText="1"/>
    </xf>
    <xf numFmtId="4" fontId="15" fillId="2" borderId="15" xfId="0" applyNumberFormat="1" applyFont="1" applyFill="1" applyBorder="1" applyAlignment="1">
      <alignment horizontal="right" vertical="top" wrapText="1"/>
    </xf>
    <xf numFmtId="49" fontId="15" fillId="2" borderId="9" xfId="0" applyNumberFormat="1" applyFont="1" applyFill="1" applyBorder="1" applyAlignment="1">
      <alignment horizontal="left" wrapText="1"/>
    </xf>
    <xf numFmtId="49" fontId="15" fillId="2" borderId="9" xfId="0" applyNumberFormat="1" applyFont="1" applyFill="1" applyBorder="1" applyAlignment="1">
      <alignment horizontal="center" vertical="center" wrapText="1"/>
    </xf>
    <xf numFmtId="4" fontId="15" fillId="2" borderId="9" xfId="0" applyNumberFormat="1" applyFont="1" applyFill="1" applyBorder="1"/>
    <xf numFmtId="4" fontId="10" fillId="2" borderId="9" xfId="0" applyNumberFormat="1" applyFont="1" applyFill="1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49" fontId="15" fillId="0" borderId="15" xfId="0" applyNumberFormat="1" applyFont="1" applyBorder="1" applyAlignment="1">
      <alignment horizontal="center" vertical="top" wrapText="1"/>
    </xf>
    <xf numFmtId="49" fontId="15" fillId="0" borderId="7" xfId="0" applyNumberFormat="1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4" fontId="15" fillId="2" borderId="15" xfId="0" applyNumberFormat="1" applyFont="1" applyFill="1" applyBorder="1" applyAlignment="1">
      <alignment horizontal="right" vertical="top" wrapText="1"/>
    </xf>
    <xf numFmtId="4" fontId="15" fillId="2" borderId="7" xfId="0" applyNumberFormat="1" applyFont="1" applyFill="1" applyBorder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49" fontId="16" fillId="0" borderId="15" xfId="0" applyNumberFormat="1" applyFont="1" applyBorder="1" applyAlignment="1">
      <alignment horizontal="center" vertical="top" wrapText="1"/>
    </xf>
    <xf numFmtId="49" fontId="16" fillId="0" borderId="7" xfId="0" applyNumberFormat="1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4" fontId="16" fillId="2" borderId="15" xfId="0" applyNumberFormat="1" applyFont="1" applyFill="1" applyBorder="1" applyAlignment="1">
      <alignment horizontal="right" vertical="top" wrapText="1"/>
    </xf>
    <xf numFmtId="4" fontId="16" fillId="2" borderId="7" xfId="0" applyNumberFormat="1" applyFont="1" applyFill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right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80" zoomScaleNormal="80" workbookViewId="0">
      <selection activeCell="J4" sqref="J4"/>
    </sheetView>
  </sheetViews>
  <sheetFormatPr defaultRowHeight="15"/>
  <cols>
    <col min="1" max="1" width="34.140625" customWidth="1"/>
    <col min="2" max="2" width="64.5703125" customWidth="1"/>
    <col min="3" max="3" width="17.5703125" style="115" customWidth="1"/>
    <col min="4" max="4" width="0.42578125" hidden="1" customWidth="1"/>
    <col min="5" max="5" width="12.5703125" hidden="1" customWidth="1"/>
    <col min="6" max="7" width="10.42578125" bestFit="1" customWidth="1"/>
  </cols>
  <sheetData>
    <row r="1" spans="1:9" ht="88.9" customHeight="1">
      <c r="A1" s="18"/>
      <c r="B1" s="214" t="s">
        <v>210</v>
      </c>
      <c r="C1" s="214"/>
      <c r="D1" s="181" t="s">
        <v>0</v>
      </c>
      <c r="E1" s="181"/>
    </row>
    <row r="2" spans="1:9" ht="69.75" customHeight="1">
      <c r="A2" s="188" t="s">
        <v>200</v>
      </c>
      <c r="B2" s="188"/>
      <c r="C2" s="188"/>
      <c r="D2" s="17"/>
      <c r="E2" s="16"/>
    </row>
    <row r="3" spans="1:9" ht="18.75" customHeight="1">
      <c r="A3" s="182" t="s">
        <v>1</v>
      </c>
      <c r="B3" s="182" t="s">
        <v>2</v>
      </c>
      <c r="C3" s="184" t="s">
        <v>3</v>
      </c>
      <c r="D3" s="186" t="s">
        <v>3</v>
      </c>
      <c r="E3" s="187"/>
    </row>
    <row r="4" spans="1:9" ht="76.5" customHeight="1">
      <c r="A4" s="183"/>
      <c r="B4" s="183"/>
      <c r="C4" s="185"/>
      <c r="D4" s="1">
        <v>2017</v>
      </c>
      <c r="E4" s="1">
        <v>2018</v>
      </c>
    </row>
    <row r="5" spans="1:9" ht="19.5" thickBot="1">
      <c r="A5" s="100">
        <v>1</v>
      </c>
      <c r="B5" s="3">
        <v>2</v>
      </c>
      <c r="C5" s="121">
        <v>3</v>
      </c>
      <c r="D5" s="3">
        <v>3</v>
      </c>
      <c r="E5" s="3">
        <v>4</v>
      </c>
    </row>
    <row r="6" spans="1:9" ht="21" customHeight="1" thickBot="1">
      <c r="A6" s="4"/>
      <c r="B6" s="5" t="s">
        <v>4</v>
      </c>
      <c r="C6" s="109">
        <f>C7+C38</f>
        <v>3176407.94</v>
      </c>
      <c r="D6" s="6" t="e">
        <f>D7+D19</f>
        <v>#REF!</v>
      </c>
      <c r="E6" s="6" t="e">
        <f>E7+E19</f>
        <v>#REF!</v>
      </c>
      <c r="F6" s="28"/>
    </row>
    <row r="7" spans="1:9" ht="36" customHeight="1" thickBot="1">
      <c r="A7" s="4" t="s">
        <v>43</v>
      </c>
      <c r="B7" s="5" t="s">
        <v>5</v>
      </c>
      <c r="C7" s="109">
        <f>C8+C13+C16+C22+C25</f>
        <v>577345.92000000004</v>
      </c>
      <c r="D7" s="6" t="e">
        <f>D8+#REF!+D11+D17+#REF!+#REF!+#REF!+#REF!</f>
        <v>#REF!</v>
      </c>
      <c r="E7" s="6" t="e">
        <f>E8+#REF!+E11+E17+#REF!+#REF!+#REF!+#REF!</f>
        <v>#REF!</v>
      </c>
      <c r="F7" s="33"/>
      <c r="G7" s="28"/>
      <c r="I7" s="28"/>
    </row>
    <row r="8" spans="1:9" ht="21" customHeight="1" thickBot="1">
      <c r="A8" s="4" t="s">
        <v>30</v>
      </c>
      <c r="B8" s="5" t="s">
        <v>6</v>
      </c>
      <c r="C8" s="109">
        <f>C9</f>
        <v>15884.73</v>
      </c>
      <c r="D8" s="6" t="e">
        <f>D9</f>
        <v>#REF!</v>
      </c>
      <c r="E8" s="6" t="e">
        <f>E9</f>
        <v>#REF!</v>
      </c>
      <c r="G8" s="33"/>
    </row>
    <row r="9" spans="1:9" ht="21.75" customHeight="1" thickBot="1">
      <c r="A9" s="7" t="s">
        <v>31</v>
      </c>
      <c r="B9" s="8" t="s">
        <v>7</v>
      </c>
      <c r="C9" s="110">
        <f>C10+C12+C11</f>
        <v>15884.73</v>
      </c>
      <c r="D9" s="15" t="e">
        <f>D10+#REF!+#REF!</f>
        <v>#REF!</v>
      </c>
      <c r="E9" s="15" t="e">
        <f>E10+#REF!+#REF!</f>
        <v>#REF!</v>
      </c>
      <c r="F9" s="28"/>
    </row>
    <row r="10" spans="1:9" ht="112.5" customHeight="1" thickBot="1">
      <c r="A10" s="19" t="s">
        <v>32</v>
      </c>
      <c r="B10" s="20" t="s">
        <v>8</v>
      </c>
      <c r="C10" s="110">
        <v>15913.75</v>
      </c>
      <c r="D10" s="9">
        <v>16000</v>
      </c>
      <c r="E10" s="9">
        <v>16000</v>
      </c>
      <c r="G10" s="28"/>
    </row>
    <row r="11" spans="1:9" ht="161.25" customHeight="1" thickBot="1">
      <c r="A11" s="19" t="s">
        <v>33</v>
      </c>
      <c r="B11" s="20" t="s">
        <v>16</v>
      </c>
      <c r="C11" s="110"/>
      <c r="D11" s="11">
        <f>D12+D14</f>
        <v>359000</v>
      </c>
      <c r="E11" s="11">
        <f>E12+E14</f>
        <v>359000</v>
      </c>
      <c r="I11" s="28"/>
    </row>
    <row r="12" spans="1:9" ht="63.75" customHeight="1" thickBot="1">
      <c r="A12" s="19" t="s">
        <v>34</v>
      </c>
      <c r="B12" s="20" t="s">
        <v>17</v>
      </c>
      <c r="C12" s="110">
        <v>-29.02</v>
      </c>
      <c r="D12" s="13">
        <f>D13</f>
        <v>9000</v>
      </c>
      <c r="E12" s="13">
        <f>E13</f>
        <v>9000</v>
      </c>
    </row>
    <row r="13" spans="1:9" ht="35.25" customHeight="1" thickBot="1">
      <c r="A13" s="10" t="s">
        <v>35</v>
      </c>
      <c r="B13" s="21" t="s">
        <v>18</v>
      </c>
      <c r="C13" s="111">
        <f t="shared" ref="C13" si="0">C14</f>
        <v>39873.79</v>
      </c>
      <c r="D13" s="13">
        <v>9000</v>
      </c>
      <c r="E13" s="13">
        <v>9000</v>
      </c>
    </row>
    <row r="14" spans="1:9" ht="31.5" customHeight="1" thickBot="1">
      <c r="A14" s="2" t="s">
        <v>36</v>
      </c>
      <c r="B14" s="12" t="s">
        <v>19</v>
      </c>
      <c r="C14" s="112">
        <v>39873.79</v>
      </c>
      <c r="D14" s="13">
        <f>D15+D16</f>
        <v>350000</v>
      </c>
      <c r="E14" s="13">
        <f>E15+E16</f>
        <v>350000</v>
      </c>
    </row>
    <row r="15" spans="1:9" ht="35.25" customHeight="1" thickBot="1">
      <c r="A15" s="2" t="s">
        <v>37</v>
      </c>
      <c r="B15" s="12" t="s">
        <v>19</v>
      </c>
      <c r="C15" s="112">
        <v>0</v>
      </c>
      <c r="D15" s="13">
        <v>145000</v>
      </c>
      <c r="E15" s="13">
        <v>145000</v>
      </c>
    </row>
    <row r="16" spans="1:9" ht="23.25" customHeight="1" thickBot="1">
      <c r="A16" s="10" t="s">
        <v>46</v>
      </c>
      <c r="B16" s="14" t="s">
        <v>9</v>
      </c>
      <c r="C16" s="111">
        <f>C17+C19</f>
        <v>520034.26</v>
      </c>
      <c r="D16" s="13">
        <v>205000</v>
      </c>
      <c r="E16" s="13">
        <v>205000</v>
      </c>
    </row>
    <row r="17" spans="1:5" ht="25.5" customHeight="1" thickBot="1">
      <c r="A17" s="2" t="s">
        <v>38</v>
      </c>
      <c r="B17" s="12" t="s">
        <v>10</v>
      </c>
      <c r="C17" s="112">
        <f>C18</f>
        <v>21446.26</v>
      </c>
      <c r="D17" s="11">
        <f>D18</f>
        <v>9000</v>
      </c>
      <c r="E17" s="11">
        <f>E18</f>
        <v>9000</v>
      </c>
    </row>
    <row r="18" spans="1:5" ht="60" customHeight="1" thickBot="1">
      <c r="A18" s="2" t="s">
        <v>39</v>
      </c>
      <c r="B18" s="12" t="s">
        <v>11</v>
      </c>
      <c r="C18" s="112">
        <v>21446.26</v>
      </c>
      <c r="D18" s="13">
        <v>9000</v>
      </c>
      <c r="E18" s="13">
        <v>9000</v>
      </c>
    </row>
    <row r="19" spans="1:5" ht="23.25" customHeight="1" thickBot="1">
      <c r="A19" s="10" t="s">
        <v>40</v>
      </c>
      <c r="B19" s="14" t="s">
        <v>12</v>
      </c>
      <c r="C19" s="111">
        <f>C20+C21</f>
        <v>498588</v>
      </c>
      <c r="D19" s="11">
        <f>D20+D22+D24</f>
        <v>1309788</v>
      </c>
      <c r="E19" s="11">
        <f>E20+E22+E24</f>
        <v>1296610</v>
      </c>
    </row>
    <row r="20" spans="1:5" ht="18.75" customHeight="1" thickBot="1">
      <c r="A20" s="2" t="s">
        <v>41</v>
      </c>
      <c r="B20" s="12" t="s">
        <v>28</v>
      </c>
      <c r="C20" s="112">
        <v>263505</v>
      </c>
      <c r="D20" s="13">
        <v>747188</v>
      </c>
      <c r="E20" s="13">
        <v>796610</v>
      </c>
    </row>
    <row r="21" spans="1:5" ht="114.75" customHeight="1" thickBot="1">
      <c r="A21" s="2" t="s">
        <v>42</v>
      </c>
      <c r="B21" s="12" t="s">
        <v>29</v>
      </c>
      <c r="C21" s="112">
        <v>235083</v>
      </c>
      <c r="D21" s="13"/>
      <c r="E21" s="13"/>
    </row>
    <row r="22" spans="1:5" ht="27" customHeight="1" thickBot="1">
      <c r="A22" s="10" t="s">
        <v>47</v>
      </c>
      <c r="B22" s="14" t="s">
        <v>13</v>
      </c>
      <c r="C22" s="111">
        <f>C23</f>
        <v>3000</v>
      </c>
      <c r="D22" s="13">
        <v>62600</v>
      </c>
      <c r="E22" s="13">
        <v>0</v>
      </c>
    </row>
    <row r="23" spans="1:5" ht="95.45" customHeight="1" thickBot="1">
      <c r="A23" s="2" t="s">
        <v>44</v>
      </c>
      <c r="B23" s="12" t="s">
        <v>14</v>
      </c>
      <c r="C23" s="112">
        <v>3000</v>
      </c>
      <c r="D23" s="13"/>
      <c r="E23" s="13"/>
    </row>
    <row r="24" spans="1:5" ht="51" hidden="1" customHeight="1" thickBot="1">
      <c r="A24" s="22" t="s">
        <v>48</v>
      </c>
      <c r="B24" s="23" t="s">
        <v>20</v>
      </c>
      <c r="C24" s="111">
        <f>C26</f>
        <v>0</v>
      </c>
      <c r="D24" s="13">
        <v>500000</v>
      </c>
      <c r="E24" s="13">
        <v>500000</v>
      </c>
    </row>
    <row r="25" spans="1:5" ht="95.45" customHeight="1" thickBot="1">
      <c r="A25" s="2" t="s">
        <v>201</v>
      </c>
      <c r="B25" s="12" t="s">
        <v>14</v>
      </c>
      <c r="C25" s="112">
        <v>-1446.86</v>
      </c>
      <c r="D25" s="13"/>
      <c r="E25" s="13"/>
    </row>
    <row r="26" spans="1:5" ht="129" customHeight="1" thickBot="1">
      <c r="A26" s="24" t="s">
        <v>49</v>
      </c>
      <c r="B26" s="25" t="s">
        <v>21</v>
      </c>
      <c r="C26" s="112">
        <f>C28+C27</f>
        <v>0</v>
      </c>
    </row>
    <row r="27" spans="1:5" ht="112.15" customHeight="1" thickBot="1">
      <c r="A27" s="26" t="s">
        <v>50</v>
      </c>
      <c r="B27" s="25" t="s">
        <v>22</v>
      </c>
      <c r="C27" s="112"/>
    </row>
    <row r="28" spans="1:5" ht="63" customHeight="1" thickBot="1">
      <c r="A28" s="26" t="s">
        <v>51</v>
      </c>
      <c r="B28" s="25" t="s">
        <v>23</v>
      </c>
      <c r="C28" s="112"/>
    </row>
    <row r="29" spans="1:5" ht="36.6" customHeight="1" thickBot="1">
      <c r="A29" s="22" t="s">
        <v>52</v>
      </c>
      <c r="B29" s="27" t="s">
        <v>24</v>
      </c>
      <c r="C29" s="111">
        <f t="shared" ref="C29:C30" si="1">C30</f>
        <v>0</v>
      </c>
    </row>
    <row r="30" spans="1:5" ht="34.9" customHeight="1" thickBot="1">
      <c r="A30" s="24" t="s">
        <v>53</v>
      </c>
      <c r="B30" s="26" t="s">
        <v>24</v>
      </c>
      <c r="C30" s="112">
        <f t="shared" si="1"/>
        <v>0</v>
      </c>
    </row>
    <row r="31" spans="1:5" ht="40.15" customHeight="1" thickBot="1">
      <c r="A31" s="26" t="s">
        <v>54</v>
      </c>
      <c r="B31" s="25" t="s">
        <v>25</v>
      </c>
      <c r="C31" s="112">
        <v>0</v>
      </c>
    </row>
    <row r="32" spans="1:5" ht="43.9" customHeight="1" thickBot="1">
      <c r="A32" s="22" t="s">
        <v>55</v>
      </c>
      <c r="B32" s="27" t="s">
        <v>26</v>
      </c>
      <c r="C32" s="111">
        <f t="shared" ref="C32:C33" si="2">C33</f>
        <v>0</v>
      </c>
    </row>
    <row r="33" spans="1:3" ht="40.9" customHeight="1" thickBot="1">
      <c r="A33" s="24" t="s">
        <v>56</v>
      </c>
      <c r="B33" s="26" t="s">
        <v>26</v>
      </c>
      <c r="C33" s="112">
        <f t="shared" si="2"/>
        <v>0</v>
      </c>
    </row>
    <row r="34" spans="1:3" ht="76.900000000000006" customHeight="1" thickBot="1">
      <c r="A34" s="26" t="s">
        <v>57</v>
      </c>
      <c r="B34" s="25" t="s">
        <v>27</v>
      </c>
      <c r="C34" s="112"/>
    </row>
    <row r="35" spans="1:3" ht="77.25" customHeight="1" thickBot="1">
      <c r="A35" s="22" t="s">
        <v>58</v>
      </c>
      <c r="B35" s="27" t="s">
        <v>67</v>
      </c>
      <c r="C35" s="111">
        <f t="shared" ref="C35:C36" si="3">C36</f>
        <v>0</v>
      </c>
    </row>
    <row r="36" spans="1:3" ht="77.25" customHeight="1" thickBot="1">
      <c r="A36" s="24" t="s">
        <v>62</v>
      </c>
      <c r="B36" s="26" t="s">
        <v>68</v>
      </c>
      <c r="C36" s="112">
        <f t="shared" si="3"/>
        <v>0</v>
      </c>
    </row>
    <row r="37" spans="1:3" ht="77.25" customHeight="1" thickBot="1">
      <c r="A37" s="26" t="s">
        <v>63</v>
      </c>
      <c r="B37" s="25" t="s">
        <v>68</v>
      </c>
      <c r="C37" s="112">
        <v>0</v>
      </c>
    </row>
    <row r="38" spans="1:3" ht="21.75" customHeight="1" thickBot="1">
      <c r="A38" s="10" t="s">
        <v>45</v>
      </c>
      <c r="B38" s="14" t="s">
        <v>15</v>
      </c>
      <c r="C38" s="111">
        <f>C39+C40+C41+C42+C43+C44</f>
        <v>2599062.02</v>
      </c>
    </row>
    <row r="39" spans="1:3" ht="39.75" customHeight="1" thickBot="1">
      <c r="A39" s="2" t="s">
        <v>202</v>
      </c>
      <c r="B39" s="12" t="s">
        <v>69</v>
      </c>
      <c r="C39" s="112">
        <v>1353000</v>
      </c>
    </row>
    <row r="40" spans="1:3" ht="96.75" customHeight="1" thickBot="1">
      <c r="A40" s="2" t="s">
        <v>64</v>
      </c>
      <c r="B40" s="2" t="s">
        <v>61</v>
      </c>
      <c r="C40" s="112">
        <v>355000</v>
      </c>
    </row>
    <row r="41" spans="1:3" ht="60.75" customHeight="1" thickBot="1">
      <c r="A41" s="2" t="s">
        <v>59</v>
      </c>
      <c r="B41" s="12" t="s">
        <v>65</v>
      </c>
      <c r="C41" s="112">
        <v>88100</v>
      </c>
    </row>
    <row r="42" spans="1:3" ht="43.5" customHeight="1" thickBot="1">
      <c r="A42" s="2" t="s">
        <v>60</v>
      </c>
      <c r="B42" s="12" t="s">
        <v>66</v>
      </c>
      <c r="C42" s="112">
        <v>500000</v>
      </c>
    </row>
    <row r="43" spans="1:3" ht="60.75" customHeight="1">
      <c r="A43" s="29" t="s">
        <v>70</v>
      </c>
      <c r="B43" s="30" t="s">
        <v>71</v>
      </c>
      <c r="C43" s="113">
        <v>302962.02</v>
      </c>
    </row>
    <row r="44" spans="1:3" ht="18.75">
      <c r="A44" s="31" t="s">
        <v>74</v>
      </c>
      <c r="B44" s="31" t="s">
        <v>5</v>
      </c>
      <c r="C44" s="114">
        <f>C45</f>
        <v>0</v>
      </c>
    </row>
    <row r="45" spans="1:3" ht="56.25">
      <c r="A45" s="31" t="s">
        <v>75</v>
      </c>
      <c r="B45" s="31" t="s">
        <v>72</v>
      </c>
      <c r="C45" s="114">
        <f>C46</f>
        <v>0</v>
      </c>
    </row>
    <row r="46" spans="1:3" ht="112.5">
      <c r="A46" s="31" t="s">
        <v>76</v>
      </c>
      <c r="B46" s="31" t="s">
        <v>73</v>
      </c>
      <c r="C46" s="114">
        <v>0</v>
      </c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0.7" right="0.7" top="0.75" bottom="0.75" header="0.3" footer="0.3"/>
  <pageSetup paperSize="9" scale="75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="70" zoomScaleNormal="70" workbookViewId="0">
      <selection activeCell="K9" sqref="K9"/>
    </sheetView>
  </sheetViews>
  <sheetFormatPr defaultRowHeight="15"/>
  <cols>
    <col min="1" max="1" width="39.7109375" customWidth="1"/>
    <col min="2" max="2" width="7.85546875" customWidth="1"/>
    <col min="3" max="3" width="19.7109375" customWidth="1"/>
    <col min="4" max="4" width="17" customWidth="1"/>
    <col min="5" max="5" width="19.140625" customWidth="1"/>
    <col min="7" max="7" width="13.7109375" customWidth="1"/>
  </cols>
  <sheetData>
    <row r="1" spans="1:7" ht="66.599999999999994" customHeight="1">
      <c r="A1" s="215" t="s">
        <v>211</v>
      </c>
      <c r="B1" s="215"/>
      <c r="C1" s="215"/>
      <c r="D1" s="215"/>
      <c r="E1" s="215"/>
    </row>
    <row r="2" spans="1:7" ht="83.45" customHeight="1">
      <c r="A2" s="195" t="s">
        <v>203</v>
      </c>
      <c r="B2" s="195"/>
      <c r="C2" s="195"/>
      <c r="D2" s="195"/>
      <c r="E2" s="195"/>
    </row>
    <row r="3" spans="1:7" ht="16.5" thickBot="1">
      <c r="A3" s="127"/>
      <c r="B3" s="128"/>
      <c r="C3" s="129"/>
      <c r="D3" s="130"/>
      <c r="E3" s="131"/>
    </row>
    <row r="4" spans="1:7" ht="16.5" thickBot="1">
      <c r="A4" s="132" t="s">
        <v>77</v>
      </c>
      <c r="B4" s="133" t="s">
        <v>78</v>
      </c>
      <c r="C4" s="134" t="s">
        <v>79</v>
      </c>
      <c r="D4" s="134" t="s">
        <v>80</v>
      </c>
      <c r="E4" s="135" t="s">
        <v>81</v>
      </c>
    </row>
    <row r="5" spans="1:7" ht="16.5" thickBot="1">
      <c r="A5" s="136" t="s">
        <v>4</v>
      </c>
      <c r="B5" s="137"/>
      <c r="C5" s="138"/>
      <c r="D5" s="138"/>
      <c r="E5" s="139">
        <f>E6+E22+E29+E36+E47+E71+E76+E45</f>
        <v>3225106.48</v>
      </c>
    </row>
    <row r="6" spans="1:7">
      <c r="A6" s="196" t="s">
        <v>82</v>
      </c>
      <c r="B6" s="198" t="s">
        <v>83</v>
      </c>
      <c r="C6" s="200"/>
      <c r="D6" s="191"/>
      <c r="E6" s="202">
        <f>E9+E12+E18</f>
        <v>2037833.79</v>
      </c>
    </row>
    <row r="7" spans="1:7" ht="7.9" customHeight="1" thickBot="1">
      <c r="A7" s="197"/>
      <c r="B7" s="199"/>
      <c r="C7" s="201"/>
      <c r="D7" s="192"/>
      <c r="E7" s="203"/>
    </row>
    <row r="8" spans="1:7" ht="24.6" customHeight="1" thickBot="1">
      <c r="A8" s="140" t="s">
        <v>84</v>
      </c>
      <c r="B8" s="137" t="s">
        <v>83</v>
      </c>
      <c r="C8" s="138" t="s">
        <v>85</v>
      </c>
      <c r="D8" s="138"/>
      <c r="E8" s="141">
        <f>E9+E12+E18</f>
        <v>2037833.79</v>
      </c>
    </row>
    <row r="9" spans="1:7" ht="47.45" customHeight="1" thickBot="1">
      <c r="A9" s="140" t="s">
        <v>86</v>
      </c>
      <c r="B9" s="137" t="s">
        <v>87</v>
      </c>
      <c r="C9" s="142"/>
      <c r="D9" s="138"/>
      <c r="E9" s="141">
        <f>E10</f>
        <v>834401.81</v>
      </c>
      <c r="G9" s="33"/>
    </row>
    <row r="10" spans="1:7" ht="22.15" customHeight="1" thickBot="1">
      <c r="A10" s="140" t="s">
        <v>88</v>
      </c>
      <c r="B10" s="137" t="s">
        <v>87</v>
      </c>
      <c r="C10" s="138" t="s">
        <v>89</v>
      </c>
      <c r="D10" s="138"/>
      <c r="E10" s="141">
        <f>E11</f>
        <v>834401.81</v>
      </c>
    </row>
    <row r="11" spans="1:7" ht="63.6" customHeight="1" thickBot="1">
      <c r="A11" s="140" t="s">
        <v>90</v>
      </c>
      <c r="B11" s="137" t="s">
        <v>87</v>
      </c>
      <c r="C11" s="138" t="s">
        <v>89</v>
      </c>
      <c r="D11" s="138">
        <v>100</v>
      </c>
      <c r="E11" s="141">
        <v>834401.81</v>
      </c>
    </row>
    <row r="12" spans="1:7" ht="18" customHeight="1" thickBot="1">
      <c r="A12" s="140" t="s">
        <v>91</v>
      </c>
      <c r="B12" s="137" t="s">
        <v>92</v>
      </c>
      <c r="C12" s="142"/>
      <c r="D12" s="138"/>
      <c r="E12" s="141">
        <f>E13+E14+E15+E17</f>
        <v>1203431.98</v>
      </c>
    </row>
    <row r="13" spans="1:7" ht="65.45" customHeight="1" thickBot="1">
      <c r="A13" s="140" t="s">
        <v>90</v>
      </c>
      <c r="B13" s="137" t="s">
        <v>92</v>
      </c>
      <c r="C13" s="138" t="s">
        <v>93</v>
      </c>
      <c r="D13" s="138">
        <v>100</v>
      </c>
      <c r="E13" s="141">
        <v>1023618.85</v>
      </c>
    </row>
    <row r="14" spans="1:7" ht="30" customHeight="1" thickBot="1">
      <c r="A14" s="140" t="s">
        <v>94</v>
      </c>
      <c r="B14" s="137" t="s">
        <v>92</v>
      </c>
      <c r="C14" s="138" t="s">
        <v>93</v>
      </c>
      <c r="D14" s="138">
        <v>200</v>
      </c>
      <c r="E14" s="141">
        <v>177830.9</v>
      </c>
    </row>
    <row r="15" spans="1:7" ht="25.15" customHeight="1" thickBot="1">
      <c r="A15" s="140" t="s">
        <v>95</v>
      </c>
      <c r="B15" s="137" t="s">
        <v>92</v>
      </c>
      <c r="C15" s="138" t="s">
        <v>93</v>
      </c>
      <c r="D15" s="138">
        <v>800</v>
      </c>
      <c r="E15" s="141">
        <v>1982.23</v>
      </c>
    </row>
    <row r="16" spans="1:7" ht="64.150000000000006" customHeight="1" thickBot="1">
      <c r="A16" s="140" t="s">
        <v>96</v>
      </c>
      <c r="B16" s="137" t="s">
        <v>92</v>
      </c>
      <c r="C16" s="138" t="s">
        <v>97</v>
      </c>
      <c r="D16" s="138"/>
      <c r="E16" s="141">
        <f>E17</f>
        <v>0</v>
      </c>
    </row>
    <row r="17" spans="1:5" ht="30.6" customHeight="1" thickBot="1">
      <c r="A17" s="140" t="s">
        <v>94</v>
      </c>
      <c r="B17" s="137" t="s">
        <v>92</v>
      </c>
      <c r="C17" s="138" t="s">
        <v>97</v>
      </c>
      <c r="D17" s="138">
        <v>200</v>
      </c>
      <c r="E17" s="141">
        <v>0</v>
      </c>
    </row>
    <row r="18" spans="1:5" ht="16.149999999999999" customHeight="1" thickBot="1">
      <c r="A18" s="143" t="s">
        <v>98</v>
      </c>
      <c r="B18" s="137" t="s">
        <v>99</v>
      </c>
      <c r="C18" s="138"/>
      <c r="D18" s="144"/>
      <c r="E18" s="141">
        <f>E21</f>
        <v>0</v>
      </c>
    </row>
    <row r="19" spans="1:5" ht="24" customHeight="1" thickBot="1">
      <c r="A19" s="140" t="s">
        <v>84</v>
      </c>
      <c r="B19" s="137" t="s">
        <v>99</v>
      </c>
      <c r="C19" s="138" t="s">
        <v>85</v>
      </c>
      <c r="D19" s="144"/>
      <c r="E19" s="141">
        <f>E18</f>
        <v>0</v>
      </c>
    </row>
    <row r="20" spans="1:5" ht="28.9" customHeight="1" thickBot="1">
      <c r="A20" s="143" t="s">
        <v>100</v>
      </c>
      <c r="B20" s="137" t="s">
        <v>99</v>
      </c>
      <c r="C20" s="138" t="s">
        <v>101</v>
      </c>
      <c r="D20" s="144"/>
      <c r="E20" s="141">
        <f>E18</f>
        <v>0</v>
      </c>
    </row>
    <row r="21" spans="1:5" ht="16.149999999999999" customHeight="1" thickBot="1">
      <c r="A21" s="143" t="s">
        <v>95</v>
      </c>
      <c r="B21" s="137" t="s">
        <v>99</v>
      </c>
      <c r="C21" s="138" t="s">
        <v>101</v>
      </c>
      <c r="D21" s="138">
        <v>800</v>
      </c>
      <c r="E21" s="141">
        <v>0</v>
      </c>
    </row>
    <row r="22" spans="1:5" ht="21" customHeight="1" thickBot="1">
      <c r="A22" s="145" t="s">
        <v>102</v>
      </c>
      <c r="B22" s="146" t="s">
        <v>103</v>
      </c>
      <c r="C22" s="142"/>
      <c r="D22" s="142"/>
      <c r="E22" s="139">
        <f>E27+E28</f>
        <v>88100</v>
      </c>
    </row>
    <row r="23" spans="1:5" ht="16.149999999999999" customHeight="1" thickBot="1">
      <c r="A23" s="140" t="s">
        <v>84</v>
      </c>
      <c r="B23" s="146"/>
      <c r="C23" s="138" t="s">
        <v>85</v>
      </c>
      <c r="D23" s="142"/>
      <c r="E23" s="139"/>
    </row>
    <row r="24" spans="1:5" ht="31.9" customHeight="1" thickBot="1">
      <c r="A24" s="143" t="s">
        <v>104</v>
      </c>
      <c r="B24" s="137" t="s">
        <v>105</v>
      </c>
      <c r="C24" s="138"/>
      <c r="D24" s="138"/>
      <c r="E24" s="141">
        <f>E22</f>
        <v>88100</v>
      </c>
    </row>
    <row r="25" spans="1:5" ht="22.9" customHeight="1" thickBot="1">
      <c r="A25" s="143" t="s">
        <v>84</v>
      </c>
      <c r="B25" s="137" t="s">
        <v>105</v>
      </c>
      <c r="C25" s="138" t="s">
        <v>85</v>
      </c>
      <c r="D25" s="138"/>
      <c r="E25" s="141">
        <f>E24</f>
        <v>88100</v>
      </c>
    </row>
    <row r="26" spans="1:5" ht="50.45" customHeight="1" thickBot="1">
      <c r="A26" s="143" t="s">
        <v>106</v>
      </c>
      <c r="B26" s="137" t="s">
        <v>105</v>
      </c>
      <c r="C26" s="138" t="s">
        <v>107</v>
      </c>
      <c r="D26" s="138"/>
      <c r="E26" s="141">
        <f>E27+E28</f>
        <v>88100</v>
      </c>
    </row>
    <row r="27" spans="1:5" ht="67.900000000000006" customHeight="1" thickBot="1">
      <c r="A27" s="143" t="s">
        <v>90</v>
      </c>
      <c r="B27" s="137" t="s">
        <v>105</v>
      </c>
      <c r="C27" s="138" t="s">
        <v>107</v>
      </c>
      <c r="D27" s="138">
        <v>100</v>
      </c>
      <c r="E27" s="141">
        <v>81100</v>
      </c>
    </row>
    <row r="28" spans="1:5" ht="37.9" customHeight="1" thickBot="1">
      <c r="A28" s="140" t="s">
        <v>94</v>
      </c>
      <c r="B28" s="137" t="s">
        <v>105</v>
      </c>
      <c r="C28" s="138" t="s">
        <v>107</v>
      </c>
      <c r="D28" s="138">
        <v>200</v>
      </c>
      <c r="E28" s="141">
        <v>7000</v>
      </c>
    </row>
    <row r="29" spans="1:5" ht="36.6" customHeight="1" thickBot="1">
      <c r="A29" s="147" t="s">
        <v>108</v>
      </c>
      <c r="B29" s="148" t="s">
        <v>109</v>
      </c>
      <c r="C29" s="149"/>
      <c r="D29" s="149"/>
      <c r="E29" s="150">
        <f>E35</f>
        <v>100000</v>
      </c>
    </row>
    <row r="30" spans="1:5" ht="108" customHeight="1" thickBot="1">
      <c r="A30" s="140" t="s">
        <v>110</v>
      </c>
      <c r="B30" s="151" t="s">
        <v>109</v>
      </c>
      <c r="C30" s="132" t="s">
        <v>111</v>
      </c>
      <c r="D30" s="132"/>
      <c r="E30" s="152">
        <f>E31</f>
        <v>100000</v>
      </c>
    </row>
    <row r="31" spans="1:5" ht="46.15" customHeight="1" thickBot="1">
      <c r="A31" s="140" t="s">
        <v>112</v>
      </c>
      <c r="B31" s="151" t="s">
        <v>109</v>
      </c>
      <c r="C31" s="132" t="s">
        <v>113</v>
      </c>
      <c r="D31" s="132"/>
      <c r="E31" s="152">
        <f>E32</f>
        <v>100000</v>
      </c>
    </row>
    <row r="32" spans="1:5" ht="49.15" customHeight="1" thickBot="1">
      <c r="A32" s="140" t="s">
        <v>114</v>
      </c>
      <c r="B32" s="151" t="s">
        <v>109</v>
      </c>
      <c r="C32" s="132" t="s">
        <v>115</v>
      </c>
      <c r="D32" s="132"/>
      <c r="E32" s="152">
        <f>E33</f>
        <v>100000</v>
      </c>
    </row>
    <row r="33" spans="1:5" ht="18.600000000000001" customHeight="1" thickBot="1">
      <c r="A33" s="153" t="s">
        <v>116</v>
      </c>
      <c r="B33" s="151" t="s">
        <v>117</v>
      </c>
      <c r="C33" s="132" t="s">
        <v>115</v>
      </c>
      <c r="D33" s="132"/>
      <c r="E33" s="152">
        <f>E34</f>
        <v>100000</v>
      </c>
    </row>
    <row r="34" spans="1:5" ht="127.15" customHeight="1" thickBot="1">
      <c r="A34" s="153" t="s">
        <v>118</v>
      </c>
      <c r="B34" s="151" t="s">
        <v>117</v>
      </c>
      <c r="C34" s="132" t="s">
        <v>119</v>
      </c>
      <c r="D34" s="132"/>
      <c r="E34" s="152">
        <f>E35</f>
        <v>100000</v>
      </c>
    </row>
    <row r="35" spans="1:5" ht="33.6" customHeight="1" thickBot="1">
      <c r="A35" s="154" t="s">
        <v>94</v>
      </c>
      <c r="B35" s="151" t="s">
        <v>117</v>
      </c>
      <c r="C35" s="132" t="s">
        <v>119</v>
      </c>
      <c r="D35" s="132">
        <v>200</v>
      </c>
      <c r="E35" s="155">
        <v>100000</v>
      </c>
    </row>
    <row r="36" spans="1:5" ht="22.15" customHeight="1" thickBot="1">
      <c r="A36" s="136" t="s">
        <v>120</v>
      </c>
      <c r="B36" s="146" t="s">
        <v>121</v>
      </c>
      <c r="C36" s="142"/>
      <c r="D36" s="138"/>
      <c r="E36" s="139">
        <f>E42+E44</f>
        <v>355000</v>
      </c>
    </row>
    <row r="37" spans="1:5" ht="25.15" customHeight="1">
      <c r="A37" s="156" t="s">
        <v>122</v>
      </c>
      <c r="B37" s="189" t="s">
        <v>123</v>
      </c>
      <c r="C37" s="191"/>
      <c r="D37" s="191"/>
      <c r="E37" s="193">
        <f>E39</f>
        <v>355000</v>
      </c>
    </row>
    <row r="38" spans="1:5" ht="22.15" customHeight="1" thickBot="1">
      <c r="A38" s="140" t="s">
        <v>124</v>
      </c>
      <c r="B38" s="190"/>
      <c r="C38" s="192"/>
      <c r="D38" s="192"/>
      <c r="E38" s="194"/>
    </row>
    <row r="39" spans="1:5" ht="109.15" customHeight="1" thickBot="1">
      <c r="A39" s="140" t="s">
        <v>125</v>
      </c>
      <c r="B39" s="137" t="s">
        <v>123</v>
      </c>
      <c r="C39" s="138" t="s">
        <v>126</v>
      </c>
      <c r="D39" s="138"/>
      <c r="E39" s="141">
        <f>E40</f>
        <v>355000</v>
      </c>
    </row>
    <row r="40" spans="1:5" ht="63.6" customHeight="1" thickBot="1">
      <c r="A40" s="140" t="s">
        <v>127</v>
      </c>
      <c r="B40" s="137" t="s">
        <v>123</v>
      </c>
      <c r="C40" s="138" t="s">
        <v>128</v>
      </c>
      <c r="D40" s="138"/>
      <c r="E40" s="141">
        <f>E41</f>
        <v>355000</v>
      </c>
    </row>
    <row r="41" spans="1:5" ht="64.900000000000006" customHeight="1" thickBot="1">
      <c r="A41" s="140" t="s">
        <v>129</v>
      </c>
      <c r="B41" s="137" t="s">
        <v>123</v>
      </c>
      <c r="C41" s="138" t="s">
        <v>130</v>
      </c>
      <c r="D41" s="138"/>
      <c r="E41" s="141">
        <f>E42</f>
        <v>355000</v>
      </c>
    </row>
    <row r="42" spans="1:5" ht="31.15" customHeight="1" thickBot="1">
      <c r="A42" s="140" t="s">
        <v>94</v>
      </c>
      <c r="B42" s="137" t="s">
        <v>123</v>
      </c>
      <c r="C42" s="138" t="s">
        <v>130</v>
      </c>
      <c r="D42" s="138">
        <v>200</v>
      </c>
      <c r="E42" s="141">
        <v>355000</v>
      </c>
    </row>
    <row r="43" spans="1:5" ht="63" customHeight="1" thickBot="1">
      <c r="A43" s="140" t="s">
        <v>129</v>
      </c>
      <c r="B43" s="137" t="s">
        <v>123</v>
      </c>
      <c r="C43" s="138" t="s">
        <v>131</v>
      </c>
      <c r="D43" s="138"/>
      <c r="E43" s="141">
        <f>E44</f>
        <v>0</v>
      </c>
    </row>
    <row r="44" spans="1:5" ht="31.9" customHeight="1" thickBot="1">
      <c r="A44" s="157" t="s">
        <v>94</v>
      </c>
      <c r="B44" s="137" t="s">
        <v>123</v>
      </c>
      <c r="C44" s="138" t="s">
        <v>131</v>
      </c>
      <c r="D44" s="138">
        <v>200</v>
      </c>
      <c r="E44" s="141">
        <v>0</v>
      </c>
    </row>
    <row r="45" spans="1:5" ht="19.149999999999999" customHeight="1">
      <c r="A45" s="158" t="s">
        <v>193</v>
      </c>
      <c r="B45" s="159" t="s">
        <v>194</v>
      </c>
      <c r="C45" s="160" t="s">
        <v>196</v>
      </c>
      <c r="D45" s="160"/>
      <c r="E45" s="161">
        <f>E46</f>
        <v>82337.64</v>
      </c>
    </row>
    <row r="46" spans="1:5" ht="54.6" customHeight="1" thickBot="1">
      <c r="A46" s="158" t="s">
        <v>174</v>
      </c>
      <c r="B46" s="159" t="s">
        <v>194</v>
      </c>
      <c r="C46" s="160" t="s">
        <v>196</v>
      </c>
      <c r="D46" s="160" t="s">
        <v>195</v>
      </c>
      <c r="E46" s="162">
        <v>82337.64</v>
      </c>
    </row>
    <row r="47" spans="1:5" ht="21.6" customHeight="1">
      <c r="A47" s="163" t="s">
        <v>132</v>
      </c>
      <c r="B47" s="164" t="s">
        <v>133</v>
      </c>
      <c r="C47" s="165"/>
      <c r="D47" s="166"/>
      <c r="E47" s="167">
        <f>E49</f>
        <v>346146.27</v>
      </c>
    </row>
    <row r="48" spans="1:5" ht="115.15" customHeight="1" thickBot="1">
      <c r="A48" s="140" t="s">
        <v>110</v>
      </c>
      <c r="B48" s="137" t="s">
        <v>133</v>
      </c>
      <c r="C48" s="138" t="s">
        <v>113</v>
      </c>
      <c r="D48" s="138"/>
      <c r="E48" s="141"/>
    </row>
    <row r="49" spans="1:5" ht="48.6" customHeight="1" thickBot="1">
      <c r="A49" s="140" t="s">
        <v>134</v>
      </c>
      <c r="B49" s="137" t="s">
        <v>133</v>
      </c>
      <c r="C49" s="138" t="s">
        <v>113</v>
      </c>
      <c r="D49" s="138"/>
      <c r="E49" s="141">
        <f>E50+E53+E57</f>
        <v>346146.27</v>
      </c>
    </row>
    <row r="50" spans="1:5" ht="19.899999999999999" customHeight="1" thickBot="1">
      <c r="A50" s="140" t="s">
        <v>135</v>
      </c>
      <c r="B50" s="137" t="s">
        <v>136</v>
      </c>
      <c r="C50" s="138" t="s">
        <v>137</v>
      </c>
      <c r="D50" s="138"/>
      <c r="E50" s="141">
        <f>E51</f>
        <v>0</v>
      </c>
    </row>
    <row r="51" spans="1:5" ht="67.900000000000006" customHeight="1" thickBot="1">
      <c r="A51" s="140" t="s">
        <v>138</v>
      </c>
      <c r="B51" s="137" t="s">
        <v>136</v>
      </c>
      <c r="C51" s="138" t="s">
        <v>139</v>
      </c>
      <c r="D51" s="138"/>
      <c r="E51" s="141">
        <f>E52</f>
        <v>0</v>
      </c>
    </row>
    <row r="52" spans="1:5" ht="34.9" customHeight="1" thickBot="1">
      <c r="A52" s="140" t="s">
        <v>94</v>
      </c>
      <c r="B52" s="137" t="s">
        <v>136</v>
      </c>
      <c r="C52" s="138" t="s">
        <v>139</v>
      </c>
      <c r="D52" s="138">
        <v>200</v>
      </c>
      <c r="E52" s="141">
        <v>0</v>
      </c>
    </row>
    <row r="53" spans="1:5" ht="21.6" customHeight="1" thickBot="1">
      <c r="A53" s="140" t="s">
        <v>140</v>
      </c>
      <c r="B53" s="137" t="s">
        <v>141</v>
      </c>
      <c r="C53" s="138" t="s">
        <v>113</v>
      </c>
      <c r="D53" s="138"/>
      <c r="E53" s="141">
        <f>E56</f>
        <v>125000</v>
      </c>
    </row>
    <row r="54" spans="1:5" ht="51" customHeight="1" thickBot="1">
      <c r="A54" s="140" t="s">
        <v>142</v>
      </c>
      <c r="B54" s="137" t="s">
        <v>141</v>
      </c>
      <c r="C54" s="138" t="s">
        <v>143</v>
      </c>
      <c r="D54" s="138"/>
      <c r="E54" s="141">
        <f>E56</f>
        <v>125000</v>
      </c>
    </row>
    <row r="55" spans="1:5" ht="36.6" customHeight="1" thickBot="1">
      <c r="A55" s="140" t="s">
        <v>144</v>
      </c>
      <c r="B55" s="137" t="s">
        <v>141</v>
      </c>
      <c r="C55" s="138" t="s">
        <v>145</v>
      </c>
      <c r="D55" s="138"/>
      <c r="E55" s="141">
        <f>E56</f>
        <v>125000</v>
      </c>
    </row>
    <row r="56" spans="1:5" ht="37.9" customHeight="1" thickBot="1">
      <c r="A56" s="140" t="s">
        <v>94</v>
      </c>
      <c r="B56" s="137" t="s">
        <v>141</v>
      </c>
      <c r="C56" s="138" t="s">
        <v>145</v>
      </c>
      <c r="D56" s="138">
        <v>200</v>
      </c>
      <c r="E56" s="141">
        <v>125000</v>
      </c>
    </row>
    <row r="57" spans="1:5" ht="19.899999999999999" customHeight="1" thickBot="1">
      <c r="A57" s="140" t="s">
        <v>146</v>
      </c>
      <c r="B57" s="137" t="s">
        <v>147</v>
      </c>
      <c r="C57" s="138"/>
      <c r="D57" s="138"/>
      <c r="E57" s="141">
        <f>E58</f>
        <v>221146.27000000002</v>
      </c>
    </row>
    <row r="58" spans="1:5" ht="54" customHeight="1" thickBot="1">
      <c r="A58" s="140" t="s">
        <v>148</v>
      </c>
      <c r="B58" s="137" t="s">
        <v>147</v>
      </c>
      <c r="C58" s="138" t="s">
        <v>149</v>
      </c>
      <c r="D58" s="138"/>
      <c r="E58" s="141">
        <f>E59+E64+E68</f>
        <v>221146.27000000002</v>
      </c>
    </row>
    <row r="59" spans="1:5" ht="37.9" customHeight="1" thickBot="1">
      <c r="A59" s="140" t="s">
        <v>150</v>
      </c>
      <c r="B59" s="137" t="s">
        <v>147</v>
      </c>
      <c r="C59" s="138" t="s">
        <v>151</v>
      </c>
      <c r="D59" s="138"/>
      <c r="E59" s="141">
        <f>E60+E63</f>
        <v>81146.27</v>
      </c>
    </row>
    <row r="60" spans="1:5" ht="37.15" customHeight="1" thickBot="1">
      <c r="A60" s="140" t="s">
        <v>94</v>
      </c>
      <c r="B60" s="137" t="s">
        <v>147</v>
      </c>
      <c r="C60" s="138" t="s">
        <v>151</v>
      </c>
      <c r="D60" s="138">
        <v>200</v>
      </c>
      <c r="E60" s="141">
        <v>81146.27</v>
      </c>
    </row>
    <row r="61" spans="1:5" ht="22.15" customHeight="1" thickBot="1">
      <c r="A61" s="168" t="s">
        <v>152</v>
      </c>
      <c r="B61" s="137" t="s">
        <v>147</v>
      </c>
      <c r="C61" s="138" t="s">
        <v>153</v>
      </c>
      <c r="D61" s="138"/>
      <c r="E61" s="141"/>
    </row>
    <row r="62" spans="1:5" ht="31.15" customHeight="1" thickBot="1">
      <c r="A62" s="140" t="s">
        <v>94</v>
      </c>
      <c r="B62" s="137" t="s">
        <v>147</v>
      </c>
      <c r="C62" s="138" t="s">
        <v>153</v>
      </c>
      <c r="D62" s="138">
        <v>200</v>
      </c>
      <c r="E62" s="141"/>
    </row>
    <row r="63" spans="1:5" ht="22.9" customHeight="1" thickBot="1">
      <c r="A63" s="140" t="s">
        <v>95</v>
      </c>
      <c r="B63" s="137" t="s">
        <v>147</v>
      </c>
      <c r="C63" s="138" t="s">
        <v>151</v>
      </c>
      <c r="D63" s="138">
        <v>800</v>
      </c>
      <c r="E63" s="141">
        <v>0</v>
      </c>
    </row>
    <row r="64" spans="1:5" ht="66.599999999999994" customHeight="1" thickBot="1">
      <c r="A64" s="157" t="s">
        <v>96</v>
      </c>
      <c r="B64" s="137" t="s">
        <v>147</v>
      </c>
      <c r="C64" s="138" t="s">
        <v>154</v>
      </c>
      <c r="D64" s="138"/>
      <c r="E64" s="141">
        <f>E65</f>
        <v>0</v>
      </c>
    </row>
    <row r="65" spans="1:5" ht="39.6" customHeight="1" thickBot="1">
      <c r="A65" s="157" t="s">
        <v>94</v>
      </c>
      <c r="B65" s="137" t="s">
        <v>147</v>
      </c>
      <c r="C65" s="138" t="s">
        <v>154</v>
      </c>
      <c r="D65" s="138">
        <v>200</v>
      </c>
      <c r="E65" s="141">
        <v>0</v>
      </c>
    </row>
    <row r="66" spans="1:5" ht="63.6" customHeight="1" thickBot="1">
      <c r="A66" s="157" t="s">
        <v>155</v>
      </c>
      <c r="B66" s="137" t="s">
        <v>147</v>
      </c>
      <c r="C66" s="138" t="s">
        <v>156</v>
      </c>
      <c r="D66" s="138"/>
      <c r="E66" s="141">
        <f>E67</f>
        <v>0</v>
      </c>
    </row>
    <row r="67" spans="1:5" ht="39" customHeight="1" thickBot="1">
      <c r="A67" s="157" t="s">
        <v>94</v>
      </c>
      <c r="B67" s="137" t="s">
        <v>147</v>
      </c>
      <c r="C67" s="138" t="s">
        <v>156</v>
      </c>
      <c r="D67" s="138">
        <v>200</v>
      </c>
      <c r="E67" s="141"/>
    </row>
    <row r="68" spans="1:5" ht="68.45" customHeight="1" thickBot="1">
      <c r="A68" s="140" t="s">
        <v>129</v>
      </c>
      <c r="B68" s="137" t="s">
        <v>147</v>
      </c>
      <c r="C68" s="138" t="s">
        <v>157</v>
      </c>
      <c r="D68" s="138"/>
      <c r="E68" s="141">
        <f>E70</f>
        <v>140000</v>
      </c>
    </row>
    <row r="69" spans="1:5" ht="37.15" customHeight="1" thickBot="1">
      <c r="A69" s="157" t="s">
        <v>158</v>
      </c>
      <c r="B69" s="137" t="s">
        <v>147</v>
      </c>
      <c r="C69" s="138" t="s">
        <v>157</v>
      </c>
      <c r="D69" s="138"/>
      <c r="E69" s="141">
        <f>E70</f>
        <v>140000</v>
      </c>
    </row>
    <row r="70" spans="1:5" ht="40.15" customHeight="1" thickBot="1">
      <c r="A70" s="140" t="s">
        <v>94</v>
      </c>
      <c r="B70" s="137" t="s">
        <v>147</v>
      </c>
      <c r="C70" s="138" t="s">
        <v>157</v>
      </c>
      <c r="D70" s="138">
        <v>200</v>
      </c>
      <c r="E70" s="141">
        <v>140000</v>
      </c>
    </row>
    <row r="71" spans="1:5" ht="23.45" customHeight="1" thickBot="1">
      <c r="A71" s="169" t="s">
        <v>159</v>
      </c>
      <c r="B71" s="146" t="s">
        <v>160</v>
      </c>
      <c r="C71" s="138"/>
      <c r="D71" s="138"/>
      <c r="E71" s="139">
        <f>E73</f>
        <v>135000</v>
      </c>
    </row>
    <row r="72" spans="1:5" ht="21.6" customHeight="1" thickBot="1">
      <c r="A72" s="140" t="s">
        <v>84</v>
      </c>
      <c r="B72" s="137" t="s">
        <v>160</v>
      </c>
      <c r="C72" s="138" t="s">
        <v>85</v>
      </c>
      <c r="D72" s="138"/>
      <c r="E72" s="141">
        <v>200000</v>
      </c>
    </row>
    <row r="73" spans="1:5" ht="36.6" customHeight="1" thickBot="1">
      <c r="A73" s="157" t="s">
        <v>161</v>
      </c>
      <c r="B73" s="137" t="s">
        <v>162</v>
      </c>
      <c r="C73" s="138" t="s">
        <v>85</v>
      </c>
      <c r="D73" s="138"/>
      <c r="E73" s="141">
        <f>E75</f>
        <v>135000</v>
      </c>
    </row>
    <row r="74" spans="1:5" ht="127.15" customHeight="1" thickBot="1">
      <c r="A74" s="170" t="s">
        <v>118</v>
      </c>
      <c r="B74" s="137" t="s">
        <v>162</v>
      </c>
      <c r="C74" s="138" t="s">
        <v>163</v>
      </c>
      <c r="D74" s="138"/>
      <c r="E74" s="141">
        <v>200000</v>
      </c>
    </row>
    <row r="75" spans="1:5" ht="36.6" customHeight="1" thickBot="1">
      <c r="A75" s="140" t="s">
        <v>94</v>
      </c>
      <c r="B75" s="137" t="s">
        <v>162</v>
      </c>
      <c r="C75" s="138" t="s">
        <v>163</v>
      </c>
      <c r="D75" s="138">
        <v>200</v>
      </c>
      <c r="E75" s="141">
        <v>135000</v>
      </c>
    </row>
    <row r="76" spans="1:5" ht="20.45" customHeight="1" thickBot="1">
      <c r="A76" s="169" t="s">
        <v>164</v>
      </c>
      <c r="B76" s="146" t="s">
        <v>165</v>
      </c>
      <c r="C76" s="138"/>
      <c r="D76" s="138"/>
      <c r="E76" s="139">
        <f>E78+E81</f>
        <v>80688.78</v>
      </c>
    </row>
    <row r="77" spans="1:5" ht="22.15" customHeight="1" thickBot="1">
      <c r="A77" s="140" t="s">
        <v>84</v>
      </c>
      <c r="B77" s="137" t="s">
        <v>165</v>
      </c>
      <c r="C77" s="138" t="s">
        <v>85</v>
      </c>
      <c r="D77" s="138"/>
      <c r="E77" s="141">
        <f>E78</f>
        <v>80688.78</v>
      </c>
    </row>
    <row r="78" spans="1:5" ht="20.45" customHeight="1" thickBot="1">
      <c r="A78" s="157" t="s">
        <v>166</v>
      </c>
      <c r="B78" s="137" t="s">
        <v>167</v>
      </c>
      <c r="C78" s="138" t="s">
        <v>85</v>
      </c>
      <c r="D78" s="138"/>
      <c r="E78" s="141">
        <f>E80</f>
        <v>80688.78</v>
      </c>
    </row>
    <row r="79" spans="1:5" ht="40.9" customHeight="1" thickBot="1">
      <c r="A79" s="171" t="s">
        <v>168</v>
      </c>
      <c r="B79" s="151">
        <v>1001</v>
      </c>
      <c r="C79" s="172" t="s">
        <v>169</v>
      </c>
      <c r="D79" s="132"/>
      <c r="E79" s="152">
        <f>E78</f>
        <v>80688.78</v>
      </c>
    </row>
    <row r="80" spans="1:5" ht="19.149999999999999" customHeight="1">
      <c r="A80" s="173" t="s">
        <v>170</v>
      </c>
      <c r="B80" s="174">
        <v>1001</v>
      </c>
      <c r="C80" s="166" t="s">
        <v>169</v>
      </c>
      <c r="D80" s="166">
        <v>500</v>
      </c>
      <c r="E80" s="175">
        <v>80688.78</v>
      </c>
    </row>
    <row r="81" spans="1:5" ht="31.5">
      <c r="A81" s="176" t="s">
        <v>168</v>
      </c>
      <c r="B81" s="177" t="s">
        <v>197</v>
      </c>
      <c r="C81" s="177" t="s">
        <v>199</v>
      </c>
      <c r="D81" s="177" t="s">
        <v>198</v>
      </c>
      <c r="E81" s="178">
        <v>0</v>
      </c>
    </row>
    <row r="82" spans="1:5" ht="15.75">
      <c r="A82" s="176" t="s">
        <v>170</v>
      </c>
      <c r="B82" s="177" t="s">
        <v>197</v>
      </c>
      <c r="C82" s="177" t="s">
        <v>169</v>
      </c>
      <c r="D82" s="177" t="s">
        <v>198</v>
      </c>
      <c r="E82" s="179">
        <v>0</v>
      </c>
    </row>
    <row r="83" spans="1:5" ht="15.75">
      <c r="A83" s="129"/>
      <c r="B83" s="129"/>
      <c r="C83" s="129"/>
      <c r="D83" s="129"/>
      <c r="E83" s="129"/>
    </row>
  </sheetData>
  <mergeCells count="11">
    <mergeCell ref="B37:B38"/>
    <mergeCell ref="C37:C38"/>
    <mergeCell ref="D37:D38"/>
    <mergeCell ref="E37:E38"/>
    <mergeCell ref="A1:E1"/>
    <mergeCell ref="A2:E2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84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="70" zoomScaleNormal="70" workbookViewId="0">
      <selection sqref="A1:D1"/>
    </sheetView>
  </sheetViews>
  <sheetFormatPr defaultRowHeight="15"/>
  <cols>
    <col min="1" max="1" width="73.5703125" customWidth="1"/>
    <col min="2" max="2" width="21" customWidth="1"/>
    <col min="3" max="3" width="11.28515625" customWidth="1"/>
    <col min="4" max="4" width="19.28515625" customWidth="1"/>
    <col min="5" max="5" width="10.42578125" bestFit="1" customWidth="1"/>
  </cols>
  <sheetData>
    <row r="1" spans="1:5" ht="95.45" customHeight="1">
      <c r="A1" s="214" t="s">
        <v>212</v>
      </c>
      <c r="B1" s="214"/>
      <c r="C1" s="214"/>
      <c r="D1" s="214"/>
    </row>
    <row r="2" spans="1:5" ht="97.9" customHeight="1" thickBot="1">
      <c r="A2" s="204" t="s">
        <v>204</v>
      </c>
      <c r="B2" s="204"/>
      <c r="C2" s="204"/>
      <c r="D2" s="204"/>
    </row>
    <row r="3" spans="1:5" ht="24.6" customHeight="1" thickBot="1">
      <c r="A3" s="34" t="s">
        <v>77</v>
      </c>
      <c r="B3" s="35" t="s">
        <v>79</v>
      </c>
      <c r="C3" s="35" t="s">
        <v>80</v>
      </c>
      <c r="D3" s="36" t="s">
        <v>81</v>
      </c>
    </row>
    <row r="4" spans="1:5" ht="24.6" customHeight="1" thickBot="1">
      <c r="A4" s="37" t="s">
        <v>4</v>
      </c>
      <c r="B4" s="57"/>
      <c r="C4" s="39"/>
      <c r="D4" s="40">
        <f>D7+D12+D22+D26+D34+D38+D42+D44+D45+D46+D51+D59+D65</f>
        <v>3225106.48</v>
      </c>
    </row>
    <row r="5" spans="1:5" ht="68.45" customHeight="1" thickBot="1">
      <c r="A5" s="37" t="s">
        <v>205</v>
      </c>
      <c r="B5" s="43" t="s">
        <v>126</v>
      </c>
      <c r="C5" s="39"/>
      <c r="D5" s="40">
        <f>D8+D10+D12</f>
        <v>437337.64</v>
      </c>
      <c r="E5" s="33"/>
    </row>
    <row r="6" spans="1:5" ht="54" customHeight="1" thickBot="1">
      <c r="A6" s="41" t="s">
        <v>127</v>
      </c>
      <c r="B6" s="39" t="s">
        <v>130</v>
      </c>
      <c r="C6" s="39"/>
      <c r="D6" s="42">
        <f>D7</f>
        <v>355000</v>
      </c>
    </row>
    <row r="7" spans="1:5" ht="58.9" customHeight="1" thickBot="1">
      <c r="A7" s="41" t="s">
        <v>129</v>
      </c>
      <c r="B7" s="39" t="s">
        <v>130</v>
      </c>
      <c r="C7" s="39"/>
      <c r="D7" s="42">
        <f>D8</f>
        <v>355000</v>
      </c>
    </row>
    <row r="8" spans="1:5" ht="24.6" customHeight="1" thickBot="1">
      <c r="A8" s="41" t="s">
        <v>94</v>
      </c>
      <c r="B8" s="39" t="s">
        <v>130</v>
      </c>
      <c r="C8" s="39">
        <v>200</v>
      </c>
      <c r="D8" s="42">
        <v>355000</v>
      </c>
    </row>
    <row r="9" spans="1:5" ht="54" customHeight="1" thickBot="1">
      <c r="A9" s="41" t="s">
        <v>129</v>
      </c>
      <c r="B9" s="39" t="s">
        <v>131</v>
      </c>
      <c r="C9" s="39"/>
      <c r="D9" s="42">
        <f>D10</f>
        <v>0</v>
      </c>
    </row>
    <row r="10" spans="1:5" ht="21.6" customHeight="1" thickBot="1">
      <c r="A10" s="41" t="s">
        <v>94</v>
      </c>
      <c r="B10" s="39" t="s">
        <v>131</v>
      </c>
      <c r="C10" s="39">
        <v>200</v>
      </c>
      <c r="D10" s="42">
        <v>0</v>
      </c>
    </row>
    <row r="11" spans="1:5" ht="21.6" customHeight="1" thickBot="1">
      <c r="A11" s="116" t="s">
        <v>193</v>
      </c>
      <c r="B11" s="117" t="s">
        <v>196</v>
      </c>
      <c r="C11" s="39"/>
      <c r="D11" s="42">
        <f>D12</f>
        <v>82337.64</v>
      </c>
    </row>
    <row r="12" spans="1:5" ht="45.6" customHeight="1" thickBot="1">
      <c r="A12" s="116" t="s">
        <v>174</v>
      </c>
      <c r="B12" s="117" t="s">
        <v>196</v>
      </c>
      <c r="C12" s="39">
        <v>200</v>
      </c>
      <c r="D12" s="42">
        <v>82337.64</v>
      </c>
    </row>
    <row r="13" spans="1:5" ht="37.9" customHeight="1" thickBot="1">
      <c r="A13" s="48" t="s">
        <v>108</v>
      </c>
      <c r="B13" s="34"/>
      <c r="C13" s="34"/>
      <c r="D13" s="49">
        <f>D16</f>
        <v>0</v>
      </c>
    </row>
    <row r="14" spans="1:5" ht="22.15" customHeight="1" thickBot="1">
      <c r="A14" s="52" t="s">
        <v>116</v>
      </c>
      <c r="B14" s="34" t="s">
        <v>126</v>
      </c>
      <c r="C14" s="34"/>
      <c r="D14" s="51">
        <f>D16</f>
        <v>0</v>
      </c>
    </row>
    <row r="15" spans="1:5" ht="95.45" customHeight="1" thickBot="1">
      <c r="A15" s="52" t="s">
        <v>118</v>
      </c>
      <c r="B15" s="34" t="s">
        <v>171</v>
      </c>
      <c r="C15" s="34"/>
      <c r="D15" s="51">
        <f>D16</f>
        <v>0</v>
      </c>
    </row>
    <row r="16" spans="1:5" ht="24.6" customHeight="1" thickBot="1">
      <c r="A16" s="53" t="s">
        <v>94</v>
      </c>
      <c r="B16" s="34" t="s">
        <v>171</v>
      </c>
      <c r="C16" s="34">
        <v>200</v>
      </c>
      <c r="D16" s="51">
        <v>0</v>
      </c>
    </row>
    <row r="17" spans="1:4" ht="93" customHeight="1" thickBot="1">
      <c r="A17" s="37" t="s">
        <v>206</v>
      </c>
      <c r="B17" s="43" t="s">
        <v>113</v>
      </c>
      <c r="C17" s="43"/>
      <c r="D17" s="40">
        <f>D18+D23+D21</f>
        <v>346146.27</v>
      </c>
    </row>
    <row r="18" spans="1:4" ht="24.6" customHeight="1" thickBot="1">
      <c r="A18" s="41" t="s">
        <v>135</v>
      </c>
      <c r="B18" s="39"/>
      <c r="C18" s="39"/>
      <c r="D18" s="42">
        <f>D19</f>
        <v>0</v>
      </c>
    </row>
    <row r="19" spans="1:4" ht="60" customHeight="1" thickBot="1">
      <c r="A19" s="41" t="s">
        <v>138</v>
      </c>
      <c r="B19" s="39" t="s">
        <v>172</v>
      </c>
      <c r="C19" s="34"/>
      <c r="D19" s="42">
        <f>D20</f>
        <v>0</v>
      </c>
    </row>
    <row r="20" spans="1:4" ht="30" customHeight="1" thickBot="1">
      <c r="A20" s="41" t="s">
        <v>94</v>
      </c>
      <c r="B20" s="39" t="s">
        <v>172</v>
      </c>
      <c r="C20" s="39">
        <v>200</v>
      </c>
      <c r="D20" s="58">
        <v>0</v>
      </c>
    </row>
    <row r="21" spans="1:4" ht="28.9" customHeight="1" thickBot="1">
      <c r="A21" s="41" t="s">
        <v>144</v>
      </c>
      <c r="B21" s="34" t="s">
        <v>145</v>
      </c>
      <c r="C21" s="59"/>
      <c r="D21" s="51">
        <f>D22</f>
        <v>125000</v>
      </c>
    </row>
    <row r="22" spans="1:4" ht="30.6" customHeight="1" thickBot="1">
      <c r="A22" s="41" t="s">
        <v>94</v>
      </c>
      <c r="B22" s="34" t="s">
        <v>145</v>
      </c>
      <c r="C22" s="34">
        <v>200</v>
      </c>
      <c r="D22" s="51">
        <v>125000</v>
      </c>
    </row>
    <row r="23" spans="1:4" ht="26.45" customHeight="1" thickBot="1">
      <c r="A23" s="41" t="s">
        <v>146</v>
      </c>
      <c r="B23" s="39"/>
      <c r="C23" s="39"/>
      <c r="D23" s="58">
        <f>D24</f>
        <v>221146.27000000002</v>
      </c>
    </row>
    <row r="24" spans="1:4" ht="27" customHeight="1" thickBot="1">
      <c r="A24" s="41" t="s">
        <v>148</v>
      </c>
      <c r="B24" s="39" t="s">
        <v>149</v>
      </c>
      <c r="C24" s="39"/>
      <c r="D24" s="58">
        <f>D25+D27+D30+D34+D31+D35</f>
        <v>221146.27000000002</v>
      </c>
    </row>
    <row r="25" spans="1:4" ht="25.15" customHeight="1" thickBot="1">
      <c r="A25" s="41" t="s">
        <v>150</v>
      </c>
      <c r="B25" s="39" t="s">
        <v>151</v>
      </c>
      <c r="C25" s="39"/>
      <c r="D25" s="58">
        <f>D26+D28</f>
        <v>81146.27</v>
      </c>
    </row>
    <row r="26" spans="1:4" ht="24.6" customHeight="1" thickBot="1">
      <c r="A26" s="41" t="s">
        <v>94</v>
      </c>
      <c r="B26" s="39" t="s">
        <v>151</v>
      </c>
      <c r="C26" s="39">
        <v>200</v>
      </c>
      <c r="D26" s="58">
        <v>81146.27</v>
      </c>
    </row>
    <row r="27" spans="1:4" ht="22.15" customHeight="1" thickBot="1">
      <c r="A27" s="44" t="s">
        <v>95</v>
      </c>
      <c r="B27" s="39" t="s">
        <v>151</v>
      </c>
      <c r="C27" s="39">
        <v>800</v>
      </c>
      <c r="D27" s="42"/>
    </row>
    <row r="28" spans="1:4" ht="24.6" customHeight="1" thickBot="1">
      <c r="A28" s="44" t="s">
        <v>95</v>
      </c>
      <c r="B28" s="39" t="s">
        <v>151</v>
      </c>
      <c r="C28" s="39">
        <v>800</v>
      </c>
      <c r="D28" s="58">
        <v>0</v>
      </c>
    </row>
    <row r="29" spans="1:4" ht="61.9" customHeight="1" thickBot="1">
      <c r="A29" s="41" t="s">
        <v>96</v>
      </c>
      <c r="B29" s="39" t="s">
        <v>154</v>
      </c>
      <c r="C29" s="39"/>
      <c r="D29" s="42">
        <f>D30</f>
        <v>0</v>
      </c>
    </row>
    <row r="30" spans="1:4" ht="25.15" customHeight="1" thickBot="1">
      <c r="A30" s="41" t="s">
        <v>94</v>
      </c>
      <c r="B30" s="39" t="s">
        <v>154</v>
      </c>
      <c r="C30" s="39">
        <v>200</v>
      </c>
      <c r="D30" s="42">
        <v>0</v>
      </c>
    </row>
    <row r="31" spans="1:4" ht="23.45" customHeight="1" thickBot="1">
      <c r="A31" s="41" t="s">
        <v>152</v>
      </c>
      <c r="B31" s="39" t="s">
        <v>153</v>
      </c>
      <c r="C31" s="39"/>
      <c r="D31" s="42"/>
    </row>
    <row r="32" spans="1:4" ht="24.6" customHeight="1" thickBot="1">
      <c r="A32" s="41" t="s">
        <v>94</v>
      </c>
      <c r="B32" s="39" t="s">
        <v>153</v>
      </c>
      <c r="C32" s="39">
        <v>200</v>
      </c>
      <c r="D32" s="42">
        <f>D31</f>
        <v>0</v>
      </c>
    </row>
    <row r="33" spans="1:4" ht="57" customHeight="1" thickBot="1">
      <c r="A33" s="41" t="s">
        <v>129</v>
      </c>
      <c r="B33" s="39" t="s">
        <v>157</v>
      </c>
      <c r="C33" s="39"/>
      <c r="D33" s="42">
        <f>D34</f>
        <v>140000</v>
      </c>
    </row>
    <row r="34" spans="1:4" ht="24.6" customHeight="1" thickBot="1">
      <c r="A34" s="41" t="s">
        <v>94</v>
      </c>
      <c r="B34" s="39" t="s">
        <v>157</v>
      </c>
      <c r="C34" s="39">
        <v>200</v>
      </c>
      <c r="D34" s="42">
        <v>140000</v>
      </c>
    </row>
    <row r="35" spans="1:4" ht="42" customHeight="1" thickBot="1">
      <c r="A35" s="54" t="s">
        <v>155</v>
      </c>
      <c r="B35" s="39" t="s">
        <v>156</v>
      </c>
      <c r="C35" s="39"/>
      <c r="D35" s="42"/>
    </row>
    <row r="36" spans="1:4" ht="24.6" customHeight="1" thickBot="1">
      <c r="A36" s="54" t="s">
        <v>94</v>
      </c>
      <c r="B36" s="39" t="s">
        <v>156</v>
      </c>
      <c r="C36" s="39">
        <v>200</v>
      </c>
      <c r="D36" s="42"/>
    </row>
    <row r="37" spans="1:4" ht="95.45" customHeight="1" thickBot="1">
      <c r="A37" s="60" t="s">
        <v>173</v>
      </c>
      <c r="B37" s="39" t="s">
        <v>119</v>
      </c>
      <c r="C37" s="39"/>
      <c r="D37" s="42">
        <f>D38</f>
        <v>100000</v>
      </c>
    </row>
    <row r="38" spans="1:4" ht="37.15" customHeight="1" thickBot="1">
      <c r="A38" s="60" t="s">
        <v>174</v>
      </c>
      <c r="B38" s="39" t="s">
        <v>119</v>
      </c>
      <c r="C38" s="39">
        <v>200</v>
      </c>
      <c r="D38" s="42">
        <v>100000</v>
      </c>
    </row>
    <row r="39" spans="1:4" ht="24.6" customHeight="1" thickBot="1">
      <c r="A39" s="37" t="s">
        <v>84</v>
      </c>
      <c r="B39" s="43" t="s">
        <v>85</v>
      </c>
      <c r="C39" s="43"/>
      <c r="D39" s="40">
        <f>D42+D44+D45+D46+D51+D59+D65</f>
        <v>2341622.5699999998</v>
      </c>
    </row>
    <row r="40" spans="1:4" ht="24" customHeight="1" thickBot="1">
      <c r="A40" s="41" t="s">
        <v>82</v>
      </c>
      <c r="B40" s="39"/>
      <c r="C40" s="39"/>
      <c r="D40" s="42">
        <f>D41+D43+D47</f>
        <v>2037833.79</v>
      </c>
    </row>
    <row r="41" spans="1:4" ht="24.6" customHeight="1" thickBot="1">
      <c r="A41" s="41" t="s">
        <v>88</v>
      </c>
      <c r="B41" s="39" t="s">
        <v>89</v>
      </c>
      <c r="C41" s="39"/>
      <c r="D41" s="42">
        <f>D42</f>
        <v>834401.81</v>
      </c>
    </row>
    <row r="42" spans="1:4" ht="40.9" customHeight="1" thickBot="1">
      <c r="A42" s="41" t="s">
        <v>90</v>
      </c>
      <c r="B42" s="39" t="s">
        <v>89</v>
      </c>
      <c r="C42" s="39">
        <v>100</v>
      </c>
      <c r="D42" s="42">
        <v>834401.81</v>
      </c>
    </row>
    <row r="43" spans="1:4" ht="24.6" customHeight="1" thickBot="1">
      <c r="A43" s="41" t="s">
        <v>91</v>
      </c>
      <c r="B43" s="39" t="s">
        <v>93</v>
      </c>
      <c r="C43" s="39"/>
      <c r="D43" s="42">
        <f>D44+D45+D50+D46</f>
        <v>1203431.98</v>
      </c>
    </row>
    <row r="44" spans="1:4" ht="37.9" customHeight="1" thickBot="1">
      <c r="A44" s="41" t="s">
        <v>90</v>
      </c>
      <c r="B44" s="39" t="s">
        <v>93</v>
      </c>
      <c r="C44" s="39">
        <v>100</v>
      </c>
      <c r="D44" s="42">
        <v>1023618.85</v>
      </c>
    </row>
    <row r="45" spans="1:4" ht="24.6" customHeight="1" thickBot="1">
      <c r="A45" s="41" t="s">
        <v>94</v>
      </c>
      <c r="B45" s="39" t="s">
        <v>93</v>
      </c>
      <c r="C45" s="39">
        <v>200</v>
      </c>
      <c r="D45" s="58">
        <v>177830.9</v>
      </c>
    </row>
    <row r="46" spans="1:4" ht="24.6" customHeight="1" thickBot="1">
      <c r="A46" s="41" t="s">
        <v>95</v>
      </c>
      <c r="B46" s="39" t="s">
        <v>93</v>
      </c>
      <c r="C46" s="39">
        <v>800</v>
      </c>
      <c r="D46" s="42">
        <v>1982.23</v>
      </c>
    </row>
    <row r="47" spans="1:4" ht="24.6" customHeight="1" thickBot="1">
      <c r="A47" s="44" t="s">
        <v>100</v>
      </c>
      <c r="B47" s="39" t="s">
        <v>101</v>
      </c>
      <c r="C47" s="45"/>
      <c r="D47" s="42"/>
    </row>
    <row r="48" spans="1:4" ht="20.45" customHeight="1" thickBot="1">
      <c r="A48" s="44" t="s">
        <v>95</v>
      </c>
      <c r="B48" s="39" t="s">
        <v>101</v>
      </c>
      <c r="C48" s="39">
        <v>800</v>
      </c>
      <c r="D48" s="42">
        <f>D47</f>
        <v>0</v>
      </c>
    </row>
    <row r="49" spans="1:4" ht="59.45" customHeight="1" thickBot="1">
      <c r="A49" s="41" t="s">
        <v>96</v>
      </c>
      <c r="B49" s="39" t="s">
        <v>97</v>
      </c>
      <c r="C49" s="39"/>
      <c r="D49" s="42">
        <f>D50</f>
        <v>0</v>
      </c>
    </row>
    <row r="50" spans="1:4" ht="24.6" customHeight="1" thickBot="1">
      <c r="A50" s="41" t="s">
        <v>94</v>
      </c>
      <c r="B50" s="39" t="s">
        <v>97</v>
      </c>
      <c r="C50" s="39">
        <v>200</v>
      </c>
      <c r="D50" s="42">
        <v>0</v>
      </c>
    </row>
    <row r="51" spans="1:4" ht="24.6" customHeight="1" thickBot="1">
      <c r="A51" s="46" t="s">
        <v>102</v>
      </c>
      <c r="B51" s="39"/>
      <c r="C51" s="39"/>
      <c r="D51" s="40">
        <f>D52</f>
        <v>88100</v>
      </c>
    </row>
    <row r="52" spans="1:4" ht="35.450000000000003" customHeight="1" thickBot="1">
      <c r="A52" s="44" t="s">
        <v>106</v>
      </c>
      <c r="B52" s="39" t="s">
        <v>107</v>
      </c>
      <c r="C52" s="39"/>
      <c r="D52" s="42">
        <f>D53+D54</f>
        <v>88100</v>
      </c>
    </row>
    <row r="53" spans="1:4" ht="37.15" customHeight="1" thickBot="1">
      <c r="A53" s="44" t="s">
        <v>90</v>
      </c>
      <c r="B53" s="39" t="s">
        <v>107</v>
      </c>
      <c r="C53" s="39">
        <v>100</v>
      </c>
      <c r="D53" s="42">
        <v>81100</v>
      </c>
    </row>
    <row r="54" spans="1:4" ht="24.6" customHeight="1" thickBot="1">
      <c r="A54" s="41" t="s">
        <v>94</v>
      </c>
      <c r="B54" s="39" t="s">
        <v>107</v>
      </c>
      <c r="C54" s="39">
        <v>200</v>
      </c>
      <c r="D54" s="42">
        <v>7000</v>
      </c>
    </row>
    <row r="55" spans="1:4" ht="24.6" customHeight="1" thickBot="1">
      <c r="A55" s="55" t="s">
        <v>164</v>
      </c>
      <c r="B55" s="39"/>
      <c r="C55" s="39"/>
      <c r="D55" s="40">
        <f>D58</f>
        <v>0</v>
      </c>
    </row>
    <row r="56" spans="1:4" ht="24.6" customHeight="1" thickBot="1">
      <c r="A56" s="54" t="s">
        <v>166</v>
      </c>
      <c r="B56" s="39" t="s">
        <v>85</v>
      </c>
      <c r="C56" s="39"/>
      <c r="D56" s="42">
        <f>D58</f>
        <v>0</v>
      </c>
    </row>
    <row r="57" spans="1:4" ht="24.6" customHeight="1" thickBot="1">
      <c r="A57" s="56" t="s">
        <v>168</v>
      </c>
      <c r="B57" s="34" t="s">
        <v>169</v>
      </c>
      <c r="C57" s="34"/>
      <c r="D57" s="51">
        <f>D58</f>
        <v>0</v>
      </c>
    </row>
    <row r="58" spans="1:4" ht="24.6" customHeight="1" thickBot="1">
      <c r="A58" s="53" t="s">
        <v>170</v>
      </c>
      <c r="B58" s="34" t="s">
        <v>169</v>
      </c>
      <c r="C58" s="34">
        <v>500</v>
      </c>
      <c r="D58" s="51">
        <v>0</v>
      </c>
    </row>
    <row r="59" spans="1:4" ht="24.6" customHeight="1" thickBot="1">
      <c r="A59" s="55" t="s">
        <v>159</v>
      </c>
      <c r="B59" s="39"/>
      <c r="C59" s="39"/>
      <c r="D59" s="40">
        <f>D62+D64</f>
        <v>135000</v>
      </c>
    </row>
    <row r="60" spans="1:4" ht="21.6" customHeight="1" thickBot="1">
      <c r="A60" s="56" t="s">
        <v>175</v>
      </c>
      <c r="B60" s="61" t="s">
        <v>85</v>
      </c>
      <c r="C60" s="61"/>
      <c r="D60" s="62">
        <v>0</v>
      </c>
    </row>
    <row r="61" spans="1:4" ht="24.6" customHeight="1" thickBot="1">
      <c r="A61" s="56" t="s">
        <v>176</v>
      </c>
      <c r="B61" s="34" t="s">
        <v>177</v>
      </c>
      <c r="C61" s="59"/>
      <c r="D61" s="51"/>
    </row>
    <row r="62" spans="1:4" ht="24.6" customHeight="1" thickBot="1">
      <c r="A62" s="53" t="s">
        <v>94</v>
      </c>
      <c r="B62" s="34" t="s">
        <v>177</v>
      </c>
      <c r="C62" s="39">
        <v>200</v>
      </c>
      <c r="D62" s="51"/>
    </row>
    <row r="63" spans="1:4" ht="102.6" customHeight="1" thickBot="1">
      <c r="A63" s="41" t="s">
        <v>118</v>
      </c>
      <c r="B63" s="35" t="s">
        <v>163</v>
      </c>
      <c r="C63" s="39"/>
      <c r="D63" s="42">
        <f>D64</f>
        <v>135000</v>
      </c>
    </row>
    <row r="64" spans="1:4" ht="23.45" customHeight="1" thickBot="1">
      <c r="A64" s="41" t="s">
        <v>94</v>
      </c>
      <c r="B64" s="35" t="s">
        <v>163</v>
      </c>
      <c r="C64" s="39">
        <v>200</v>
      </c>
      <c r="D64" s="42">
        <v>135000</v>
      </c>
    </row>
    <row r="65" spans="1:4" ht="19.5" thickBot="1">
      <c r="A65" s="55" t="s">
        <v>164</v>
      </c>
      <c r="C65" s="47"/>
      <c r="D65" s="40">
        <f>D69+D71</f>
        <v>80688.78</v>
      </c>
    </row>
    <row r="66" spans="1:4" ht="19.5" thickBot="1">
      <c r="A66" s="125" t="s">
        <v>84</v>
      </c>
      <c r="B66" s="86" t="s">
        <v>85</v>
      </c>
      <c r="C66" s="38"/>
      <c r="D66" s="42"/>
    </row>
    <row r="67" spans="1:4" ht="19.5" thickBot="1">
      <c r="A67" s="54" t="s">
        <v>166</v>
      </c>
      <c r="B67" s="39" t="s">
        <v>85</v>
      </c>
      <c r="C67" s="38"/>
      <c r="D67" s="42"/>
    </row>
    <row r="68" spans="1:4" ht="19.5" thickBot="1">
      <c r="A68" s="56" t="s">
        <v>168</v>
      </c>
      <c r="B68" s="107" t="s">
        <v>169</v>
      </c>
      <c r="C68" s="50"/>
      <c r="D68" s="51"/>
    </row>
    <row r="69" spans="1:4" ht="18.75">
      <c r="A69" s="122" t="s">
        <v>170</v>
      </c>
      <c r="B69" s="106" t="s">
        <v>169</v>
      </c>
      <c r="C69" s="105" t="s">
        <v>198</v>
      </c>
      <c r="D69" s="108">
        <v>80688.78</v>
      </c>
    </row>
    <row r="70" spans="1:4" ht="18.75">
      <c r="A70" s="31" t="s">
        <v>168</v>
      </c>
      <c r="B70" s="120" t="s">
        <v>199</v>
      </c>
      <c r="C70" s="120"/>
      <c r="D70" s="123"/>
    </row>
    <row r="71" spans="1:4" ht="18.75">
      <c r="A71" s="31" t="s">
        <v>170</v>
      </c>
      <c r="B71" s="120" t="s">
        <v>169</v>
      </c>
      <c r="C71" s="120" t="s">
        <v>198</v>
      </c>
      <c r="D71" s="124">
        <v>0</v>
      </c>
    </row>
  </sheetData>
  <mergeCells count="2">
    <mergeCell ref="A1:D1"/>
    <mergeCell ref="A2:D2"/>
  </mergeCells>
  <pageMargins left="0.7" right="0.7" top="0.75" bottom="0.75" header="0.3" footer="0.3"/>
  <pageSetup paperSize="9" scale="69" fitToHeight="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="70" zoomScaleNormal="70" workbookViewId="0">
      <selection sqref="A1:E1"/>
    </sheetView>
  </sheetViews>
  <sheetFormatPr defaultRowHeight="15"/>
  <cols>
    <col min="1" max="1" width="50.7109375" customWidth="1"/>
    <col min="2" max="2" width="13" customWidth="1"/>
    <col min="3" max="3" width="19" customWidth="1"/>
    <col min="4" max="4" width="9.7109375" customWidth="1"/>
    <col min="5" max="5" width="22.140625" customWidth="1"/>
    <col min="7" max="7" width="15.28515625" customWidth="1"/>
  </cols>
  <sheetData>
    <row r="1" spans="1:7" ht="94.15" customHeight="1">
      <c r="A1" s="214" t="s">
        <v>213</v>
      </c>
      <c r="B1" s="214"/>
      <c r="C1" s="214"/>
      <c r="D1" s="214"/>
      <c r="E1" s="214"/>
    </row>
    <row r="2" spans="1:7" ht="78" customHeight="1">
      <c r="A2" s="205" t="s">
        <v>208</v>
      </c>
      <c r="B2" s="205"/>
      <c r="C2" s="205"/>
      <c r="D2" s="205"/>
      <c r="E2" s="205"/>
    </row>
    <row r="3" spans="1:7" ht="17.25" thickBot="1">
      <c r="A3" s="63"/>
      <c r="B3" s="32"/>
      <c r="E3" s="64"/>
    </row>
    <row r="4" spans="1:7" ht="16.5">
      <c r="A4" s="65"/>
      <c r="B4" s="66"/>
      <c r="C4" s="66"/>
      <c r="D4" s="66"/>
      <c r="E4" s="67"/>
    </row>
    <row r="5" spans="1:7" ht="17.25" thickBot="1">
      <c r="A5" s="68" t="s">
        <v>77</v>
      </c>
      <c r="B5" s="69" t="s">
        <v>178</v>
      </c>
      <c r="C5" s="69" t="s">
        <v>179</v>
      </c>
      <c r="D5" s="69" t="s">
        <v>80</v>
      </c>
      <c r="E5" s="70" t="s">
        <v>81</v>
      </c>
    </row>
    <row r="6" spans="1:7" ht="17.25" thickBot="1">
      <c r="A6" s="71" t="s">
        <v>180</v>
      </c>
      <c r="B6" s="72"/>
      <c r="C6" s="72"/>
      <c r="D6" s="72"/>
      <c r="E6" s="73">
        <f>E7+E21+E36+E50+E31+E24+E46+E71+E42</f>
        <v>3225106.48</v>
      </c>
    </row>
    <row r="7" spans="1:7" ht="25.9" customHeight="1" thickBot="1">
      <c r="A7" s="71" t="s">
        <v>181</v>
      </c>
      <c r="B7" s="74">
        <v>791</v>
      </c>
      <c r="C7" s="74"/>
      <c r="D7" s="74"/>
      <c r="E7" s="73">
        <f>E8</f>
        <v>2037833.79</v>
      </c>
      <c r="G7" s="33"/>
    </row>
    <row r="8" spans="1:7" ht="22.15" customHeight="1" thickBot="1">
      <c r="A8" s="75" t="s">
        <v>84</v>
      </c>
      <c r="B8" s="72">
        <v>791</v>
      </c>
      <c r="C8" s="72" t="s">
        <v>85</v>
      </c>
      <c r="D8" s="72"/>
      <c r="E8" s="76">
        <f>E9+E11+E15+E17</f>
        <v>2037833.79</v>
      </c>
      <c r="G8" s="33"/>
    </row>
    <row r="9" spans="1:7" ht="19.899999999999999" customHeight="1" thickBot="1">
      <c r="A9" s="75" t="s">
        <v>88</v>
      </c>
      <c r="B9" s="72">
        <v>791</v>
      </c>
      <c r="C9" s="72" t="s">
        <v>89</v>
      </c>
      <c r="D9" s="72"/>
      <c r="E9" s="76">
        <f>E10</f>
        <v>834401.81</v>
      </c>
    </row>
    <row r="10" spans="1:7" ht="73.900000000000006" customHeight="1" thickBot="1">
      <c r="A10" s="75" t="s">
        <v>90</v>
      </c>
      <c r="B10" s="72">
        <v>791</v>
      </c>
      <c r="C10" s="72" t="s">
        <v>89</v>
      </c>
      <c r="D10" s="72">
        <v>100</v>
      </c>
      <c r="E10" s="76">
        <v>834401.81</v>
      </c>
    </row>
    <row r="11" spans="1:7" ht="25.15" customHeight="1" thickBot="1">
      <c r="A11" s="75" t="s">
        <v>91</v>
      </c>
      <c r="B11" s="72">
        <v>791</v>
      </c>
      <c r="C11" s="72" t="s">
        <v>93</v>
      </c>
      <c r="D11" s="72"/>
      <c r="E11" s="76">
        <f>E12+E13+E14</f>
        <v>1203431.98</v>
      </c>
    </row>
    <row r="12" spans="1:7" ht="72" customHeight="1" thickBot="1">
      <c r="A12" s="75" t="s">
        <v>90</v>
      </c>
      <c r="B12" s="72">
        <v>791</v>
      </c>
      <c r="C12" s="72" t="s">
        <v>93</v>
      </c>
      <c r="D12" s="72">
        <v>100</v>
      </c>
      <c r="E12" s="76">
        <v>1023618.85</v>
      </c>
    </row>
    <row r="13" spans="1:7" ht="39" customHeight="1" thickBot="1">
      <c r="A13" s="75" t="s">
        <v>94</v>
      </c>
      <c r="B13" s="72">
        <v>791</v>
      </c>
      <c r="C13" s="72" t="s">
        <v>93</v>
      </c>
      <c r="D13" s="72">
        <v>200</v>
      </c>
      <c r="E13" s="76">
        <v>177830.9</v>
      </c>
    </row>
    <row r="14" spans="1:7" ht="21" customHeight="1" thickBot="1">
      <c r="A14" s="75" t="s">
        <v>95</v>
      </c>
      <c r="B14" s="72">
        <v>791</v>
      </c>
      <c r="C14" s="72" t="s">
        <v>93</v>
      </c>
      <c r="D14" s="72">
        <v>800</v>
      </c>
      <c r="E14" s="76">
        <v>1982.23</v>
      </c>
    </row>
    <row r="15" spans="1:7" ht="72.599999999999994" customHeight="1" thickBot="1">
      <c r="A15" s="77" t="s">
        <v>96</v>
      </c>
      <c r="B15" s="78" t="s">
        <v>182</v>
      </c>
      <c r="C15" s="72" t="s">
        <v>97</v>
      </c>
      <c r="D15" s="72"/>
      <c r="E15" s="76">
        <f>E16</f>
        <v>0</v>
      </c>
    </row>
    <row r="16" spans="1:7" ht="39" customHeight="1" thickBot="1">
      <c r="A16" s="75" t="s">
        <v>94</v>
      </c>
      <c r="B16" s="78" t="s">
        <v>182</v>
      </c>
      <c r="C16" s="72" t="s">
        <v>97</v>
      </c>
      <c r="D16" s="72">
        <v>200</v>
      </c>
      <c r="E16" s="76">
        <v>0</v>
      </c>
    </row>
    <row r="17" spans="1:5" ht="23.45" customHeight="1" thickBot="1">
      <c r="A17" s="79" t="s">
        <v>100</v>
      </c>
      <c r="B17" s="72">
        <v>791</v>
      </c>
      <c r="C17" s="72" t="s">
        <v>101</v>
      </c>
      <c r="D17" s="72"/>
      <c r="E17" s="76">
        <f>E18</f>
        <v>0</v>
      </c>
    </row>
    <row r="18" spans="1:5" ht="24" customHeight="1" thickBot="1">
      <c r="A18" s="79" t="s">
        <v>95</v>
      </c>
      <c r="B18" s="72">
        <v>791</v>
      </c>
      <c r="C18" s="72" t="s">
        <v>101</v>
      </c>
      <c r="D18" s="72">
        <v>800</v>
      </c>
      <c r="E18" s="76">
        <v>0</v>
      </c>
    </row>
    <row r="19" spans="1:5" ht="21" customHeight="1" thickBot="1">
      <c r="A19" s="80" t="s">
        <v>102</v>
      </c>
      <c r="B19" s="74">
        <v>791</v>
      </c>
      <c r="C19" s="74"/>
      <c r="D19" s="74"/>
      <c r="E19" s="73">
        <f>E21</f>
        <v>88100</v>
      </c>
    </row>
    <row r="20" spans="1:5" ht="19.149999999999999" customHeight="1" thickBot="1">
      <c r="A20" s="75" t="s">
        <v>84</v>
      </c>
      <c r="B20" s="72">
        <v>791</v>
      </c>
      <c r="C20" s="74"/>
      <c r="D20" s="74"/>
      <c r="E20" s="76">
        <f>E21</f>
        <v>88100</v>
      </c>
    </row>
    <row r="21" spans="1:5" ht="55.15" customHeight="1" thickBot="1">
      <c r="A21" s="79" t="s">
        <v>106</v>
      </c>
      <c r="B21" s="72">
        <v>791</v>
      </c>
      <c r="C21" s="72" t="s">
        <v>107</v>
      </c>
      <c r="D21" s="72"/>
      <c r="E21" s="76">
        <f>E22+E23</f>
        <v>88100</v>
      </c>
    </row>
    <row r="22" spans="1:5" ht="72.599999999999994" customHeight="1" thickBot="1">
      <c r="A22" s="75" t="s">
        <v>90</v>
      </c>
      <c r="B22" s="72">
        <v>791</v>
      </c>
      <c r="C22" s="72" t="s">
        <v>107</v>
      </c>
      <c r="D22" s="72">
        <v>100</v>
      </c>
      <c r="E22" s="76">
        <v>81100</v>
      </c>
    </row>
    <row r="23" spans="1:5" ht="35.450000000000003" customHeight="1" thickBot="1">
      <c r="A23" s="79" t="s">
        <v>94</v>
      </c>
      <c r="B23" s="72">
        <v>791</v>
      </c>
      <c r="C23" s="72" t="s">
        <v>107</v>
      </c>
      <c r="D23" s="72">
        <v>200</v>
      </c>
      <c r="E23" s="76">
        <v>7000</v>
      </c>
    </row>
    <row r="24" spans="1:5" ht="17.45" customHeight="1" thickBot="1">
      <c r="A24" s="71" t="s">
        <v>164</v>
      </c>
      <c r="B24" s="74">
        <v>791</v>
      </c>
      <c r="C24" s="74"/>
      <c r="D24" s="74"/>
      <c r="E24" s="73">
        <f>E28</f>
        <v>80688.78</v>
      </c>
    </row>
    <row r="25" spans="1:5" ht="16.899999999999999" customHeight="1" thickBot="1">
      <c r="A25" s="75" t="s">
        <v>84</v>
      </c>
      <c r="B25" s="72">
        <v>791</v>
      </c>
      <c r="C25" s="72" t="s">
        <v>85</v>
      </c>
      <c r="D25" s="72"/>
      <c r="E25" s="76">
        <f>E26</f>
        <v>80688.78</v>
      </c>
    </row>
    <row r="26" spans="1:5" ht="19.899999999999999" customHeight="1" thickBot="1">
      <c r="A26" s="75" t="s">
        <v>166</v>
      </c>
      <c r="B26" s="72">
        <v>791</v>
      </c>
      <c r="C26" s="72" t="s">
        <v>85</v>
      </c>
      <c r="D26" s="72"/>
      <c r="E26" s="76">
        <f>E28</f>
        <v>80688.78</v>
      </c>
    </row>
    <row r="27" spans="1:5" ht="34.9" customHeight="1" thickBot="1">
      <c r="A27" s="75" t="s">
        <v>168</v>
      </c>
      <c r="B27" s="72">
        <v>791</v>
      </c>
      <c r="C27" s="72" t="s">
        <v>169</v>
      </c>
      <c r="D27" s="72"/>
      <c r="E27" s="76">
        <f>E28</f>
        <v>80688.78</v>
      </c>
    </row>
    <row r="28" spans="1:5" ht="19.149999999999999" customHeight="1" thickBot="1">
      <c r="A28" s="75" t="s">
        <v>170</v>
      </c>
      <c r="B28" s="78" t="s">
        <v>182</v>
      </c>
      <c r="C28" s="72" t="s">
        <v>169</v>
      </c>
      <c r="D28" s="72">
        <v>500</v>
      </c>
      <c r="E28" s="76">
        <v>80688.78</v>
      </c>
    </row>
    <row r="29" spans="1:5" ht="20.45" customHeight="1" thickBot="1">
      <c r="A29" s="71" t="s">
        <v>159</v>
      </c>
      <c r="B29" s="74">
        <v>791</v>
      </c>
      <c r="C29" s="74"/>
      <c r="D29" s="74"/>
      <c r="E29" s="73">
        <f>E31</f>
        <v>135000</v>
      </c>
    </row>
    <row r="30" spans="1:5" ht="20.45" customHeight="1" thickBot="1">
      <c r="A30" s="75" t="s">
        <v>84</v>
      </c>
      <c r="B30" s="72">
        <v>791</v>
      </c>
      <c r="C30" s="72" t="s">
        <v>85</v>
      </c>
      <c r="D30" s="74"/>
      <c r="E30" s="76">
        <f>E31</f>
        <v>135000</v>
      </c>
    </row>
    <row r="31" spans="1:5" ht="39.6" customHeight="1" thickBot="1">
      <c r="A31" s="75" t="s">
        <v>175</v>
      </c>
      <c r="B31" s="72">
        <v>791</v>
      </c>
      <c r="C31" s="72" t="s">
        <v>85</v>
      </c>
      <c r="D31" s="72"/>
      <c r="E31" s="76">
        <f>E33+E35</f>
        <v>135000</v>
      </c>
    </row>
    <row r="32" spans="1:5" ht="39" customHeight="1" thickBot="1">
      <c r="A32" s="81" t="s">
        <v>176</v>
      </c>
      <c r="B32" s="72">
        <v>791</v>
      </c>
      <c r="C32" s="82" t="s">
        <v>177</v>
      </c>
      <c r="D32" s="82"/>
      <c r="E32" s="83"/>
    </row>
    <row r="33" spans="1:5" ht="41.45" customHeight="1" thickBot="1">
      <c r="A33" s="77" t="s">
        <v>94</v>
      </c>
      <c r="B33" s="72">
        <v>791</v>
      </c>
      <c r="C33" s="82" t="s">
        <v>177</v>
      </c>
      <c r="D33" s="82">
        <v>200</v>
      </c>
      <c r="E33" s="84"/>
    </row>
    <row r="34" spans="1:5" ht="121.15" customHeight="1" thickBot="1">
      <c r="A34" s="75" t="s">
        <v>118</v>
      </c>
      <c r="B34" s="72">
        <v>791</v>
      </c>
      <c r="C34" s="72" t="s">
        <v>163</v>
      </c>
      <c r="D34" s="72"/>
      <c r="E34" s="76">
        <f>E35</f>
        <v>135000</v>
      </c>
    </row>
    <row r="35" spans="1:5" ht="39.6" customHeight="1" thickBot="1">
      <c r="A35" s="75" t="s">
        <v>94</v>
      </c>
      <c r="B35" s="72">
        <v>791</v>
      </c>
      <c r="C35" s="72" t="s">
        <v>163</v>
      </c>
      <c r="D35" s="72">
        <v>200</v>
      </c>
      <c r="E35" s="76">
        <v>135000</v>
      </c>
    </row>
    <row r="36" spans="1:5" ht="21" customHeight="1" thickBot="1">
      <c r="A36" s="80" t="s">
        <v>120</v>
      </c>
      <c r="B36" s="74">
        <v>791</v>
      </c>
      <c r="C36" s="72"/>
      <c r="D36" s="72"/>
      <c r="E36" s="73">
        <f>E37</f>
        <v>355000</v>
      </c>
    </row>
    <row r="37" spans="1:5" ht="25.15" customHeight="1" thickBot="1">
      <c r="A37" s="75" t="s">
        <v>183</v>
      </c>
      <c r="B37" s="72">
        <v>791</v>
      </c>
      <c r="C37" s="72"/>
      <c r="D37" s="72"/>
      <c r="E37" s="76">
        <f>E41+E45</f>
        <v>355000</v>
      </c>
    </row>
    <row r="38" spans="1:5" ht="103.9" customHeight="1" thickBot="1">
      <c r="A38" s="75" t="s">
        <v>207</v>
      </c>
      <c r="B38" s="72">
        <v>791</v>
      </c>
      <c r="C38" s="72" t="s">
        <v>126</v>
      </c>
      <c r="D38" s="72"/>
      <c r="E38" s="76">
        <f>E41+E43</f>
        <v>437337.64</v>
      </c>
    </row>
    <row r="39" spans="1:5" ht="72.599999999999994" customHeight="1" thickBot="1">
      <c r="A39" s="75" t="s">
        <v>127</v>
      </c>
      <c r="B39" s="72">
        <v>791</v>
      </c>
      <c r="C39" s="72" t="s">
        <v>128</v>
      </c>
      <c r="D39" s="72"/>
      <c r="E39" s="76">
        <f>E40</f>
        <v>355000</v>
      </c>
    </row>
    <row r="40" spans="1:5" ht="54.6" customHeight="1" thickBot="1">
      <c r="A40" s="75" t="s">
        <v>129</v>
      </c>
      <c r="B40" s="72">
        <v>791</v>
      </c>
      <c r="C40" s="72" t="s">
        <v>130</v>
      </c>
      <c r="D40" s="72"/>
      <c r="E40" s="76">
        <f>E41</f>
        <v>355000</v>
      </c>
    </row>
    <row r="41" spans="1:5" ht="35.450000000000003" customHeight="1" thickBot="1">
      <c r="A41" s="75" t="s">
        <v>94</v>
      </c>
      <c r="B41" s="72">
        <v>791</v>
      </c>
      <c r="C41" s="72" t="s">
        <v>130</v>
      </c>
      <c r="D41" s="72">
        <v>200</v>
      </c>
      <c r="E41" s="76">
        <v>355000</v>
      </c>
    </row>
    <row r="42" spans="1:5" ht="35.450000000000003" customHeight="1" thickBot="1">
      <c r="A42" s="118" t="s">
        <v>193</v>
      </c>
      <c r="B42" s="180">
        <v>791</v>
      </c>
      <c r="C42" s="120" t="s">
        <v>196</v>
      </c>
      <c r="D42" s="119"/>
      <c r="E42" s="42">
        <f>E43</f>
        <v>82337.64</v>
      </c>
    </row>
    <row r="43" spans="1:5" ht="35.450000000000003" customHeight="1" thickBot="1">
      <c r="A43" s="118" t="s">
        <v>174</v>
      </c>
      <c r="B43" s="180">
        <v>791</v>
      </c>
      <c r="C43" s="120" t="s">
        <v>196</v>
      </c>
      <c r="D43" s="96">
        <v>200</v>
      </c>
      <c r="E43" s="42">
        <v>82337.64</v>
      </c>
    </row>
    <row r="44" spans="1:5" ht="54.6" customHeight="1" thickBot="1">
      <c r="A44" s="75" t="s">
        <v>129</v>
      </c>
      <c r="B44" s="72">
        <v>791</v>
      </c>
      <c r="C44" s="72" t="s">
        <v>131</v>
      </c>
      <c r="D44" s="72"/>
      <c r="E44" s="76">
        <f>E45</f>
        <v>0</v>
      </c>
    </row>
    <row r="45" spans="1:5" ht="39.6" customHeight="1" thickBot="1">
      <c r="A45" s="75" t="s">
        <v>94</v>
      </c>
      <c r="B45" s="72">
        <v>791</v>
      </c>
      <c r="C45" s="72" t="s">
        <v>131</v>
      </c>
      <c r="D45" s="72">
        <v>200</v>
      </c>
      <c r="E45" s="76">
        <v>0</v>
      </c>
    </row>
    <row r="46" spans="1:5" ht="39.6" customHeight="1" thickBot="1">
      <c r="A46" s="85" t="s">
        <v>108</v>
      </c>
      <c r="B46" s="74">
        <v>791</v>
      </c>
      <c r="C46" s="86"/>
      <c r="D46" s="72"/>
      <c r="E46" s="73">
        <f>E47</f>
        <v>0</v>
      </c>
    </row>
    <row r="47" spans="1:5" ht="22.9" customHeight="1" thickBot="1">
      <c r="A47" s="87" t="s">
        <v>116</v>
      </c>
      <c r="B47" s="72">
        <v>791</v>
      </c>
      <c r="C47" s="82" t="s">
        <v>126</v>
      </c>
      <c r="D47" s="72"/>
      <c r="E47" s="76">
        <f>E48</f>
        <v>0</v>
      </c>
    </row>
    <row r="48" spans="1:5" ht="123.6" customHeight="1" thickBot="1">
      <c r="A48" s="87" t="s">
        <v>118</v>
      </c>
      <c r="B48" s="72">
        <v>791</v>
      </c>
      <c r="C48" s="82" t="s">
        <v>171</v>
      </c>
      <c r="D48" s="72"/>
      <c r="E48" s="76">
        <f>E49</f>
        <v>0</v>
      </c>
    </row>
    <row r="49" spans="1:5" ht="39" customHeight="1" thickBot="1">
      <c r="A49" s="77" t="s">
        <v>94</v>
      </c>
      <c r="B49" s="72">
        <v>791</v>
      </c>
      <c r="C49" s="82" t="s">
        <v>171</v>
      </c>
      <c r="D49" s="72">
        <v>200</v>
      </c>
      <c r="E49" s="76">
        <v>0</v>
      </c>
    </row>
    <row r="50" spans="1:5" ht="22.9" customHeight="1" thickBot="1">
      <c r="A50" s="71" t="s">
        <v>132</v>
      </c>
      <c r="B50" s="74">
        <v>791</v>
      </c>
      <c r="C50" s="74"/>
      <c r="D50" s="74"/>
      <c r="E50" s="73">
        <f>E52+E57+E55</f>
        <v>346146.27</v>
      </c>
    </row>
    <row r="51" spans="1:5" ht="91.15" customHeight="1" thickBot="1">
      <c r="A51" s="75" t="s">
        <v>206</v>
      </c>
      <c r="B51" s="72">
        <v>791</v>
      </c>
      <c r="C51" s="72" t="s">
        <v>113</v>
      </c>
      <c r="D51" s="72"/>
      <c r="E51" s="76">
        <f>E52</f>
        <v>0</v>
      </c>
    </row>
    <row r="52" spans="1:5" ht="18" customHeight="1" thickBot="1">
      <c r="A52" s="77" t="s">
        <v>135</v>
      </c>
      <c r="B52" s="72">
        <v>791</v>
      </c>
      <c r="C52" s="82" t="s">
        <v>184</v>
      </c>
      <c r="D52" s="39"/>
      <c r="E52" s="76">
        <f>E53</f>
        <v>0</v>
      </c>
    </row>
    <row r="53" spans="1:5" ht="70.150000000000006" customHeight="1" thickBot="1">
      <c r="A53" s="77" t="s">
        <v>138</v>
      </c>
      <c r="B53" s="72">
        <v>791</v>
      </c>
      <c r="C53" s="82" t="s">
        <v>172</v>
      </c>
      <c r="D53" s="39"/>
      <c r="E53" s="76">
        <f>E54</f>
        <v>0</v>
      </c>
    </row>
    <row r="54" spans="1:5" ht="37.9" customHeight="1" thickBot="1">
      <c r="A54" s="75" t="s">
        <v>94</v>
      </c>
      <c r="B54" s="72">
        <v>791</v>
      </c>
      <c r="C54" s="82" t="s">
        <v>172</v>
      </c>
      <c r="D54" s="82">
        <v>200</v>
      </c>
      <c r="E54" s="76">
        <v>0</v>
      </c>
    </row>
    <row r="55" spans="1:5" ht="24.6" customHeight="1" thickBot="1">
      <c r="A55" s="77" t="s">
        <v>144</v>
      </c>
      <c r="B55" s="72">
        <v>791</v>
      </c>
      <c r="C55" s="82" t="s">
        <v>145</v>
      </c>
      <c r="D55" s="82"/>
      <c r="E55" s="84">
        <f>E56</f>
        <v>125000</v>
      </c>
    </row>
    <row r="56" spans="1:5" ht="40.9" customHeight="1" thickBot="1">
      <c r="A56" s="77" t="s">
        <v>94</v>
      </c>
      <c r="B56" s="72">
        <v>791</v>
      </c>
      <c r="C56" s="82" t="s">
        <v>145</v>
      </c>
      <c r="D56" s="82">
        <v>200</v>
      </c>
      <c r="E56" s="84">
        <v>125000</v>
      </c>
    </row>
    <row r="57" spans="1:5" ht="22.9" customHeight="1" thickBot="1">
      <c r="A57" s="75" t="s">
        <v>146</v>
      </c>
      <c r="B57" s="72">
        <v>791</v>
      </c>
      <c r="C57" s="88"/>
      <c r="D57" s="74"/>
      <c r="E57" s="73">
        <f>E58</f>
        <v>221146.27000000002</v>
      </c>
    </row>
    <row r="58" spans="1:5" ht="15.75" thickBot="1">
      <c r="A58" s="206" t="s">
        <v>148</v>
      </c>
      <c r="B58" s="208">
        <v>791</v>
      </c>
      <c r="C58" s="208" t="s">
        <v>149</v>
      </c>
      <c r="D58" s="209"/>
      <c r="E58" s="210">
        <f>E60+E66+E68</f>
        <v>221146.27000000002</v>
      </c>
    </row>
    <row r="59" spans="1:5" ht="43.15" customHeight="1" thickBot="1">
      <c r="A59" s="207"/>
      <c r="B59" s="208"/>
      <c r="C59" s="208"/>
      <c r="D59" s="209"/>
      <c r="E59" s="210"/>
    </row>
    <row r="60" spans="1:5" ht="36.6" customHeight="1" thickBot="1">
      <c r="A60" s="75" t="s">
        <v>150</v>
      </c>
      <c r="B60" s="72">
        <v>791</v>
      </c>
      <c r="C60" s="72" t="s">
        <v>151</v>
      </c>
      <c r="D60" s="72"/>
      <c r="E60" s="76">
        <f>E61+E62</f>
        <v>81146.27</v>
      </c>
    </row>
    <row r="61" spans="1:5" ht="40.9" customHeight="1" thickBot="1">
      <c r="A61" s="75" t="s">
        <v>94</v>
      </c>
      <c r="B61" s="72">
        <v>791</v>
      </c>
      <c r="C61" s="72" t="s">
        <v>151</v>
      </c>
      <c r="D61" s="72">
        <v>200</v>
      </c>
      <c r="E61" s="76">
        <v>81146.27</v>
      </c>
    </row>
    <row r="62" spans="1:5" ht="16.899999999999999" customHeight="1" thickBot="1">
      <c r="A62" s="75" t="s">
        <v>95</v>
      </c>
      <c r="B62" s="72">
        <v>791</v>
      </c>
      <c r="C62" s="72" t="s">
        <v>151</v>
      </c>
      <c r="D62" s="72">
        <v>800</v>
      </c>
      <c r="E62" s="89">
        <v>0</v>
      </c>
    </row>
    <row r="63" spans="1:5" ht="20.45" customHeight="1" thickBot="1">
      <c r="A63" s="77" t="s">
        <v>152</v>
      </c>
      <c r="B63" s="72">
        <v>791</v>
      </c>
      <c r="C63" s="82" t="s">
        <v>153</v>
      </c>
      <c r="D63" s="72"/>
      <c r="E63" s="76"/>
    </row>
    <row r="64" spans="1:5" ht="43.15" customHeight="1" thickBot="1">
      <c r="A64" s="77" t="s">
        <v>94</v>
      </c>
      <c r="B64" s="72">
        <v>791</v>
      </c>
      <c r="C64" s="82" t="s">
        <v>153</v>
      </c>
      <c r="D64" s="72">
        <v>200</v>
      </c>
      <c r="E64" s="76"/>
    </row>
    <row r="65" spans="1:5" ht="72.599999999999994" customHeight="1" thickBot="1">
      <c r="A65" s="77" t="s">
        <v>96</v>
      </c>
      <c r="B65" s="90" t="s">
        <v>182</v>
      </c>
      <c r="C65" s="82" t="s">
        <v>154</v>
      </c>
      <c r="D65" s="82"/>
      <c r="E65" s="91">
        <f>E66</f>
        <v>0</v>
      </c>
    </row>
    <row r="66" spans="1:5" ht="39" customHeight="1" thickBot="1">
      <c r="A66" s="75" t="s">
        <v>94</v>
      </c>
      <c r="B66" s="90" t="s">
        <v>182</v>
      </c>
      <c r="C66" s="82" t="s">
        <v>154</v>
      </c>
      <c r="D66" s="82">
        <v>200</v>
      </c>
      <c r="E66" s="91">
        <v>0</v>
      </c>
    </row>
    <row r="67" spans="1:5" ht="57.6" customHeight="1" thickBot="1">
      <c r="A67" s="75" t="s">
        <v>129</v>
      </c>
      <c r="B67" s="72">
        <v>791</v>
      </c>
      <c r="C67" s="72" t="s">
        <v>157</v>
      </c>
      <c r="D67" s="72"/>
      <c r="E67" s="76">
        <f>E68</f>
        <v>140000</v>
      </c>
    </row>
    <row r="68" spans="1:5" ht="40.9" customHeight="1" thickBot="1">
      <c r="A68" s="75" t="s">
        <v>94</v>
      </c>
      <c r="B68" s="72">
        <v>791</v>
      </c>
      <c r="C68" s="72" t="s">
        <v>157</v>
      </c>
      <c r="D68" s="72">
        <v>200</v>
      </c>
      <c r="E68" s="76">
        <v>140000</v>
      </c>
    </row>
    <row r="69" spans="1:5" ht="60.6" customHeight="1" thickBot="1">
      <c r="A69" s="81" t="s">
        <v>155</v>
      </c>
      <c r="B69" s="72">
        <v>791</v>
      </c>
      <c r="C69" s="82" t="s">
        <v>156</v>
      </c>
      <c r="D69" s="72"/>
      <c r="E69" s="76"/>
    </row>
    <row r="70" spans="1:5" ht="46.15" customHeight="1">
      <c r="A70" s="92" t="s">
        <v>94</v>
      </c>
      <c r="B70" s="93">
        <v>791</v>
      </c>
      <c r="C70" s="94" t="s">
        <v>156</v>
      </c>
      <c r="D70" s="93">
        <v>200</v>
      </c>
      <c r="E70" s="95"/>
    </row>
    <row r="71" spans="1:5" ht="128.44999999999999" customHeight="1">
      <c r="A71" s="31" t="s">
        <v>173</v>
      </c>
      <c r="B71" s="96">
        <v>791</v>
      </c>
      <c r="C71" s="96" t="s">
        <v>119</v>
      </c>
      <c r="D71" s="96"/>
      <c r="E71" s="126">
        <f>E72</f>
        <v>100000</v>
      </c>
    </row>
    <row r="72" spans="1:5" ht="60" customHeight="1">
      <c r="A72" s="31" t="s">
        <v>174</v>
      </c>
      <c r="B72" s="96">
        <v>791</v>
      </c>
      <c r="C72" s="96" t="s">
        <v>119</v>
      </c>
      <c r="D72" s="96">
        <v>200</v>
      </c>
      <c r="E72" s="97">
        <v>100000</v>
      </c>
    </row>
    <row r="73" spans="1:5" ht="34.9" customHeight="1"/>
  </sheetData>
  <mergeCells count="7">
    <mergeCell ref="A1:E1"/>
    <mergeCell ref="A2:E2"/>
    <mergeCell ref="A58:A59"/>
    <mergeCell ref="B58:B59"/>
    <mergeCell ref="C58:C59"/>
    <mergeCell ref="D58:D59"/>
    <mergeCell ref="E58:E59"/>
  </mergeCells>
  <pageMargins left="0.7" right="0.7" top="0.75" bottom="0.75" header="0.3" footer="0.3"/>
  <pageSetup paperSize="9" scale="76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="80" zoomScaleNormal="80" workbookViewId="0">
      <selection activeCell="F3" sqref="F3"/>
    </sheetView>
  </sheetViews>
  <sheetFormatPr defaultRowHeight="15"/>
  <cols>
    <col min="1" max="1" width="49.85546875" customWidth="1"/>
    <col min="2" max="2" width="28.7109375" customWidth="1"/>
    <col min="3" max="3" width="25.140625" customWidth="1"/>
  </cols>
  <sheetData>
    <row r="1" spans="1:3" ht="82.9" customHeight="1">
      <c r="A1" s="18"/>
      <c r="B1" s="214" t="s">
        <v>214</v>
      </c>
      <c r="C1" s="214"/>
    </row>
    <row r="2" spans="1:3" ht="107.45" customHeight="1" thickBot="1">
      <c r="A2" s="188" t="s">
        <v>209</v>
      </c>
      <c r="B2" s="188"/>
      <c r="C2" s="188"/>
    </row>
    <row r="3" spans="1:3" ht="120" customHeight="1" thickBot="1">
      <c r="A3" s="98" t="s">
        <v>185</v>
      </c>
      <c r="B3" s="99" t="s">
        <v>186</v>
      </c>
      <c r="C3" s="99" t="s">
        <v>187</v>
      </c>
    </row>
    <row r="4" spans="1:3" ht="16.5" thickBot="1">
      <c r="A4" s="211" t="s">
        <v>188</v>
      </c>
      <c r="B4" s="212"/>
      <c r="C4" s="213"/>
    </row>
    <row r="5" spans="1:3" ht="19.5" thickBot="1">
      <c r="A5" s="100">
        <v>1</v>
      </c>
      <c r="B5" s="3">
        <v>2</v>
      </c>
      <c r="C5" s="3">
        <v>3</v>
      </c>
    </row>
    <row r="6" spans="1:3" ht="31.15" customHeight="1" thickBot="1">
      <c r="A6" s="101" t="s">
        <v>189</v>
      </c>
      <c r="B6" s="102" t="s">
        <v>190</v>
      </c>
      <c r="C6" s="103">
        <v>149044.46</v>
      </c>
    </row>
    <row r="7" spans="1:3" ht="55.9" customHeight="1" thickBot="1">
      <c r="A7" s="101" t="s">
        <v>191</v>
      </c>
      <c r="B7" s="102" t="s">
        <v>192</v>
      </c>
      <c r="C7" s="104">
        <v>100345.92</v>
      </c>
    </row>
  </sheetData>
  <mergeCells count="3">
    <mergeCell ref="B1:C1"/>
    <mergeCell ref="A2:C2"/>
    <mergeCell ref="A4:C4"/>
  </mergeCells>
  <pageMargins left="0.7" right="0.7" top="0.75" bottom="0.75" header="0.3" footer="0.3"/>
  <pageSetup paperSize="9" scale="8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2022-06-23T04:06:20Z</dcterms:modified>
</cp:coreProperties>
</file>