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52" windowWidth="23256" windowHeight="12996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Лист1!$A$1:$P$129</definedName>
  </definedNames>
  <calcPr calcId="145621"/>
</workbook>
</file>

<file path=xl/calcChain.xml><?xml version="1.0" encoding="utf-8"?>
<calcChain xmlns="http://schemas.openxmlformats.org/spreadsheetml/2006/main">
  <c r="F115" i="1" l="1"/>
  <c r="E115" i="1"/>
  <c r="D115" i="1"/>
  <c r="D124" i="1"/>
  <c r="D117" i="1"/>
  <c r="K123" i="1" l="1"/>
  <c r="D123" i="1"/>
  <c r="D121" i="1"/>
  <c r="K117" i="1" l="1"/>
  <c r="I117" i="1"/>
  <c r="G117" i="1"/>
  <c r="F117" i="1"/>
  <c r="E117" i="1"/>
  <c r="K115" i="1"/>
  <c r="I115" i="1"/>
  <c r="G115" i="1"/>
  <c r="K110" i="1"/>
  <c r="I110" i="1"/>
  <c r="G110" i="1"/>
  <c r="F110" i="1"/>
  <c r="E110" i="1"/>
  <c r="D110" i="1"/>
  <c r="K108" i="1"/>
  <c r="I108" i="1"/>
  <c r="G108" i="1"/>
  <c r="F108" i="1"/>
  <c r="D118" i="1"/>
  <c r="D111" i="1"/>
  <c r="D108" i="1" s="1"/>
  <c r="D126" i="1"/>
  <c r="D120" i="1"/>
  <c r="D113" i="1"/>
  <c r="D106" i="1"/>
  <c r="D103" i="1"/>
  <c r="D100" i="1"/>
  <c r="D97" i="1"/>
  <c r="D94" i="1"/>
  <c r="D91" i="1"/>
  <c r="D88" i="1"/>
  <c r="D85" i="1"/>
  <c r="D82" i="1"/>
  <c r="D79" i="1"/>
  <c r="D76" i="1"/>
  <c r="D73" i="1"/>
  <c r="D70" i="1"/>
  <c r="D67" i="1"/>
  <c r="D104" i="1"/>
  <c r="D101" i="1"/>
  <c r="D98" i="1"/>
  <c r="D95" i="1"/>
  <c r="D92" i="1"/>
  <c r="D89" i="1"/>
  <c r="D86" i="1"/>
  <c r="D83" i="1"/>
  <c r="D80" i="1"/>
  <c r="D77" i="1"/>
  <c r="D74" i="1"/>
  <c r="D71" i="1"/>
  <c r="D68" i="1"/>
  <c r="D65" i="1"/>
  <c r="D62" i="1"/>
  <c r="K59" i="1"/>
  <c r="I59" i="1"/>
  <c r="G59" i="1"/>
  <c r="F59" i="1"/>
  <c r="E59" i="1"/>
  <c r="K33" i="1"/>
  <c r="K20" i="1" s="1"/>
  <c r="I33" i="1"/>
  <c r="I20" i="1" s="1"/>
  <c r="G33" i="1"/>
  <c r="F33" i="1"/>
  <c r="K31" i="1"/>
  <c r="I31" i="1"/>
  <c r="G31" i="1"/>
  <c r="F31" i="1"/>
  <c r="D55" i="1"/>
  <c r="D52" i="1"/>
  <c r="D49" i="1"/>
  <c r="D46" i="1"/>
  <c r="D43" i="1"/>
  <c r="D40" i="1"/>
  <c r="D37" i="1"/>
  <c r="D34" i="1"/>
  <c r="D57" i="1"/>
  <c r="D54" i="1"/>
  <c r="D51" i="1"/>
  <c r="D48" i="1"/>
  <c r="D45" i="1"/>
  <c r="D42" i="1"/>
  <c r="D39" i="1"/>
  <c r="D36" i="1"/>
  <c r="D29" i="1"/>
  <c r="D26" i="1" s="1"/>
  <c r="D27" i="1"/>
  <c r="K26" i="1"/>
  <c r="I26" i="1"/>
  <c r="G26" i="1"/>
  <c r="F26" i="1"/>
  <c r="E26" i="1"/>
  <c r="K24" i="1"/>
  <c r="I24" i="1"/>
  <c r="G24" i="1"/>
  <c r="F24" i="1"/>
  <c r="E24" i="1"/>
  <c r="D24" i="1"/>
  <c r="E20" i="1"/>
  <c r="E18" i="1" l="1"/>
  <c r="F18" i="1"/>
  <c r="D59" i="1"/>
  <c r="K18" i="1"/>
  <c r="I18" i="1"/>
  <c r="G18" i="1"/>
  <c r="K126" i="1"/>
  <c r="E108" i="1"/>
  <c r="E33" i="1" l="1"/>
  <c r="E61" i="1" l="1"/>
  <c r="E21" i="1" s="1"/>
  <c r="I61" i="1"/>
  <c r="G61" i="1"/>
  <c r="G20" i="1" s="1"/>
  <c r="F61" i="1"/>
  <c r="F20" i="1" l="1"/>
  <c r="F21" i="1" s="1"/>
  <c r="E31" i="1"/>
  <c r="D64" i="1" l="1"/>
  <c r="K106" i="1" l="1"/>
  <c r="D31" i="1" l="1"/>
  <c r="K103" i="1"/>
  <c r="K61" i="1" s="1"/>
  <c r="K88" i="1"/>
  <c r="K67" i="1"/>
  <c r="D33" i="1" l="1"/>
  <c r="I21" i="1" l="1"/>
  <c r="G21" i="1"/>
  <c r="D61" i="1"/>
  <c r="D20" i="1" s="1"/>
  <c r="K21" i="1"/>
  <c r="D18" i="1"/>
  <c r="D21" i="1" s="1"/>
</calcChain>
</file>

<file path=xl/sharedStrings.xml><?xml version="1.0" encoding="utf-8"?>
<sst xmlns="http://schemas.openxmlformats.org/spreadsheetml/2006/main" count="201" uniqueCount="96">
  <si>
    <t>Приложение N 1</t>
  </si>
  <si>
    <t>к муниципальной программе</t>
  </si>
  <si>
    <t>"Модернизация и реформирование</t>
  </si>
  <si>
    <t>жилищно-коммунального хозяйства</t>
  </si>
  <si>
    <t>Республики Башкортостан"</t>
  </si>
  <si>
    <t>N п/п</t>
  </si>
  <si>
    <t>Наименование подпрограммы (мероприятия)</t>
  </si>
  <si>
    <t>Направление и источник финансирования</t>
  </si>
  <si>
    <r>
      <t>Прогнозируемый объем финансирования</t>
    </r>
    <r>
      <rPr>
        <sz val="10"/>
        <color theme="1"/>
        <rFont val="Times New Roman"/>
        <family val="1"/>
        <charset val="204"/>
      </rPr>
      <t>, руб.коп.</t>
    </r>
  </si>
  <si>
    <t>Ожидаемые результаты реализации подпрограммы (мероприятия)</t>
  </si>
  <si>
    <t>всего</t>
  </si>
  <si>
    <t>в том числе по годам</t>
  </si>
  <si>
    <t>Цель Программы:повышение обеспеченности населения благоустроенным жильем и качественными коммунальными услугами</t>
  </si>
  <si>
    <t>Задача:создание благоприятных и комфортных условий проживания населения</t>
  </si>
  <si>
    <t>1.1.1.</t>
  </si>
  <si>
    <t>Бюджет Республики Башкортостан</t>
  </si>
  <si>
    <t>Бюджет МР Альшеевский р-н РБ</t>
  </si>
  <si>
    <t>Бюджет сельского поселения</t>
  </si>
  <si>
    <t>Жилищное хозяйство</t>
  </si>
  <si>
    <t>Бюджет МР Альшеевский р.</t>
  </si>
  <si>
    <t>Коммунальное хозяйство</t>
  </si>
  <si>
    <t>1.3.</t>
  </si>
  <si>
    <r>
      <t>снижение потерь воды в сетях центрального водоснабжения сельского поселения;</t>
    </r>
    <r>
      <rPr>
        <sz val="10"/>
        <color theme="1"/>
        <rFont val="Times New Roman"/>
        <family val="1"/>
        <charset val="204"/>
      </rPr>
      <t xml:space="preserve"> снижение потерь тепловой энергии; сокращение доли утечек и неучтенного расхода воды в суммарном объеме воды, поданной в сеть; сокращение износа коммунальной инфраструктуры </t>
    </r>
  </si>
  <si>
    <t>1.3.1.</t>
  </si>
  <si>
    <t>37 000,00</t>
  </si>
  <si>
    <t>1.3.2.</t>
  </si>
  <si>
    <t>1.3.6.</t>
  </si>
  <si>
    <t>1.3.7.</t>
  </si>
  <si>
    <t>8 000,00</t>
  </si>
  <si>
    <t>Список использованных сокращений:БИ - бюджетные инвестиции;ЖКУ - жилищно-коммунальные услуги;ЖКХ — жилищно-коммунальное хозяйство;</t>
  </si>
  <si>
    <t>1.1.</t>
  </si>
  <si>
    <t>Расходы по содержанию имущества (225.6)</t>
  </si>
  <si>
    <t>1.2.</t>
  </si>
  <si>
    <t>1.2.1.</t>
  </si>
  <si>
    <t>Текущий ремонт (225.2)</t>
  </si>
  <si>
    <t>1.2.2.</t>
  </si>
  <si>
    <t>Прочие (226.11)</t>
  </si>
  <si>
    <t>1.2.3.</t>
  </si>
  <si>
    <t>1.2.4.</t>
  </si>
  <si>
    <t>Мезвозмездные перечисления (244)</t>
  </si>
  <si>
    <t>1.2.5.</t>
  </si>
  <si>
    <t>Развитие благоустройства</t>
  </si>
  <si>
    <t>ТКО (223,8)</t>
  </si>
  <si>
    <t>Содержание имущества (225.1)</t>
  </si>
  <si>
    <t>Содержание имущества (225.6)</t>
  </si>
  <si>
    <t>Прочие работы, услуги (226.11)</t>
  </si>
  <si>
    <t>ПСД (226.3)</t>
  </si>
  <si>
    <t>Страхование (227)</t>
  </si>
  <si>
    <t>Увеличения стоимости ОС (312)</t>
  </si>
  <si>
    <t>ГСМ (343.2)</t>
  </si>
  <si>
    <t>Прочие (345)</t>
  </si>
  <si>
    <t>Оплата за электрическую энергию (223.6)</t>
  </si>
  <si>
    <t>1.3.3.</t>
  </si>
  <si>
    <t>1.3.4.</t>
  </si>
  <si>
    <t>1.3.5.</t>
  </si>
  <si>
    <t>1.3.8.</t>
  </si>
  <si>
    <t>1.3.9.</t>
  </si>
  <si>
    <t>1.3.10</t>
  </si>
  <si>
    <t>1.3.11</t>
  </si>
  <si>
    <t>1.3.12</t>
  </si>
  <si>
    <t>1.3.13</t>
  </si>
  <si>
    <t>1.3.14</t>
  </si>
  <si>
    <t>Тех.обслуживание (225,6)</t>
  </si>
  <si>
    <t>Увеличения стоимости материальных запасов (344, 346)</t>
  </si>
  <si>
    <t>1.3.15</t>
  </si>
  <si>
    <t>1.2.6.</t>
  </si>
  <si>
    <t>Увеличение ОС (312)</t>
  </si>
  <si>
    <t>1.2.7.</t>
  </si>
  <si>
    <t>Капитальный (225.3)</t>
  </si>
  <si>
    <t>1.2.8.</t>
  </si>
  <si>
    <t>Санитарно-эпидемиолические услуги (226.9)</t>
  </si>
  <si>
    <t>Увеличение стоимости мат.запасов (344,346)</t>
  </si>
  <si>
    <t>Налоговые сборы (295,291)</t>
  </si>
  <si>
    <t>Капитальный ремонт (225.3)</t>
  </si>
  <si>
    <t>СП Мендяновский   Альшеевский район</t>
  </si>
  <si>
    <t xml:space="preserve"> План реализации муниципальной программы "Модернизация и реформирование жилищно-коммунального хозяйства СП Мендяновский МР Альшеевский район Республики Башкортостан "</t>
  </si>
  <si>
    <t xml:space="preserve"> Подпрограмма "Развитие благоустройства территорий населенных пунктов сельского поселения  Мендяновский  МР Альшеевский район Республики Башкортостан "</t>
  </si>
  <si>
    <t>цель: Совершенствование системы комплексного благоустройства сельского поселения Мендяновский  сельсовет МР Альшеевский район РБ, создание комфортных условий проживания и отдыха населения.</t>
  </si>
  <si>
    <t>Повышение степени благоустройства территорий населенных пунктов сельского поселения Мендяновский  МР Альшеевский  район Республики Башкортостан</t>
  </si>
  <si>
    <t>увеличение протяженности освещенных частей улиц, проездов, набережных в населенных пунктах сельского поселения   к 2025 году; повышение удовлетворенности населения деятельностью органов местного самоуправления СП Мендяновский сельсовет МР Альшеевский район Республики Башкортостан по благоустройству территорий сельского поселения</t>
  </si>
  <si>
    <t>Задача: повышение надежности и эффективности работы коммунальной инфраструктуры СП Мендяновский   МР Альшеевский район Республики Башкортостан, обеспечение потребителей коммунальными услугами нормативного качества при их доступной стоимости</t>
  </si>
  <si>
    <t>1.1. Подпрограмма "Капитальный ремонт общего имущества многоквартирных домов в сельском поселении  Мендяновский  сельсовет МР  Альшеевский район Республики Башкортостан " Основное мероприятие «Проведение капитального ремонта многоквартирных домов»</t>
  </si>
  <si>
    <t>1.2 Подпрограмма  "Модернизация систем коммунальной инфраструктуры сельского поселения Мендяновский  МР Альшеевский район Республики Башкортостан "Основное мероприятие «Подготовка объектов коммунального хозяйства к работе в осенне-зимний период»</t>
  </si>
  <si>
    <t>1.3  Подпрограмма "Развитие благоустройства территорий населенных пунктов сельского поселения  Мендяновский  МР Альшеевский район Республики Башкортостан "Основное мероприятие «Повышение степени благоустройства территорий населенных пунктов»</t>
  </si>
  <si>
    <t>ИТОГО</t>
  </si>
  <si>
    <t xml:space="preserve">1.4. Основное мероприятие  «Обеспечение мер пожарной безопасности на территории населенных пунктов»
</t>
  </si>
  <si>
    <t>1.4.</t>
  </si>
  <si>
    <t>Обеспечение мер пожарной безопасности на территории населенных пунктов</t>
  </si>
  <si>
    <t>1.4.1.</t>
  </si>
  <si>
    <t xml:space="preserve">1.5. Основное мероприятие «Охрана окружающей среды»
</t>
  </si>
  <si>
    <t>1.5.</t>
  </si>
  <si>
    <t>Охрана окружающей среды</t>
  </si>
  <si>
    <t>1.5.1.</t>
  </si>
  <si>
    <t>1.5.2.</t>
  </si>
  <si>
    <t>Аренда(224)</t>
  </si>
  <si>
    <t>1.5.3.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</si>
</sst>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₽"/>
  </numFmts>
  <fonts count="6" x14ac:knownFonts="1"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2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Alignment="1"/>
    <xf numFmtId="0" fontId="0" fillId="0" borderId="2" xfId="0" applyBorder="1"/>
    <xf numFmtId="0" fontId="3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2" fillId="0" borderId="6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justify" vertical="center" wrapText="1"/>
    </xf>
    <xf numFmtId="164" fontId="2" fillId="0" borderId="1" xfId="0" applyNumberFormat="1" applyFont="1" applyBorder="1" applyAlignment="1">
      <alignment vertical="center" wrapText="1"/>
    </xf>
    <xf numFmtId="164" fontId="2" fillId="0" borderId="1" xfId="0" applyNumberFormat="1" applyFont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justify" vertical="center" wrapText="1"/>
    </xf>
    <xf numFmtId="164" fontId="2" fillId="0" borderId="6" xfId="0" applyNumberFormat="1" applyFont="1" applyBorder="1" applyAlignment="1">
      <alignment vertical="center" wrapText="1"/>
    </xf>
    <xf numFmtId="164" fontId="2" fillId="0" borderId="8" xfId="0" applyNumberFormat="1" applyFont="1" applyBorder="1" applyAlignment="1">
      <alignment vertical="center" wrapText="1"/>
    </xf>
    <xf numFmtId="164" fontId="2" fillId="3" borderId="1" xfId="0" applyNumberFormat="1" applyFont="1" applyFill="1" applyBorder="1" applyAlignment="1">
      <alignment horizontal="justify" vertical="center" wrapText="1"/>
    </xf>
    <xf numFmtId="4" fontId="0" fillId="0" borderId="0" xfId="0" applyNumberFormat="1"/>
    <xf numFmtId="164" fontId="0" fillId="0" borderId="0" xfId="0" applyNumberFormat="1"/>
    <xf numFmtId="0" fontId="3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164" fontId="2" fillId="0" borderId="7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164" fontId="2" fillId="0" borderId="8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164" fontId="2" fillId="3" borderId="1" xfId="0" applyNumberFormat="1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justify" vertical="center" wrapText="1"/>
    </xf>
    <xf numFmtId="0" fontId="3" fillId="3" borderId="1" xfId="0" applyFont="1" applyFill="1" applyBorder="1" applyAlignment="1">
      <alignment vertical="center" wrapText="1"/>
    </xf>
    <xf numFmtId="164" fontId="2" fillId="4" borderId="1" xfId="0" applyNumberFormat="1" applyFont="1" applyFill="1" applyBorder="1" applyAlignment="1">
      <alignment horizontal="justify" vertical="center" wrapText="1"/>
    </xf>
    <xf numFmtId="164" fontId="2" fillId="4" borderId="1" xfId="0" applyNumberFormat="1" applyFont="1" applyFill="1" applyBorder="1" applyAlignment="1">
      <alignment vertical="center" wrapText="1"/>
    </xf>
    <xf numFmtId="164" fontId="2" fillId="4" borderId="1" xfId="0" applyNumberFormat="1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justify" vertical="center" wrapText="1"/>
    </xf>
    <xf numFmtId="0" fontId="3" fillId="4" borderId="1" xfId="0" applyFont="1" applyFill="1" applyBorder="1" applyAlignment="1">
      <alignment vertical="center" wrapText="1"/>
    </xf>
    <xf numFmtId="164" fontId="2" fillId="3" borderId="6" xfId="0" applyNumberFormat="1" applyFont="1" applyFill="1" applyBorder="1" applyAlignment="1">
      <alignment vertical="center" wrapText="1"/>
    </xf>
    <xf numFmtId="0" fontId="3" fillId="5" borderId="1" xfId="0" applyFont="1" applyFill="1" applyBorder="1" applyAlignment="1">
      <alignment horizontal="justify" vertical="center" wrapText="1"/>
    </xf>
    <xf numFmtId="164" fontId="2" fillId="5" borderId="1" xfId="0" applyNumberFormat="1" applyFont="1" applyFill="1" applyBorder="1" applyAlignment="1">
      <alignment horizontal="justify" vertical="center" wrapText="1"/>
    </xf>
    <xf numFmtId="164" fontId="2" fillId="5" borderId="1" xfId="0" applyNumberFormat="1" applyFont="1" applyFill="1" applyBorder="1" applyAlignment="1">
      <alignment vertical="center" wrapText="1"/>
    </xf>
    <xf numFmtId="164" fontId="2" fillId="5" borderId="6" xfId="0" applyNumberFormat="1" applyFont="1" applyFill="1" applyBorder="1" applyAlignment="1">
      <alignment vertical="center" wrapText="1"/>
    </xf>
    <xf numFmtId="0" fontId="3" fillId="6" borderId="1" xfId="0" applyFont="1" applyFill="1" applyBorder="1" applyAlignment="1">
      <alignment horizontal="justify" vertical="center" wrapText="1"/>
    </xf>
    <xf numFmtId="164" fontId="2" fillId="6" borderId="1" xfId="0" applyNumberFormat="1" applyFont="1" applyFill="1" applyBorder="1" applyAlignment="1">
      <alignment horizontal="justify" vertical="center" wrapText="1"/>
    </xf>
    <xf numFmtId="164" fontId="2" fillId="6" borderId="1" xfId="0" applyNumberFormat="1" applyFont="1" applyFill="1" applyBorder="1" applyAlignment="1">
      <alignment vertical="center" wrapText="1"/>
    </xf>
    <xf numFmtId="164" fontId="2" fillId="6" borderId="1" xfId="0" applyNumberFormat="1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2" fillId="3" borderId="6" xfId="0" applyNumberFormat="1" applyFont="1" applyFill="1" applyBorder="1" applyAlignment="1">
      <alignment horizontal="center" vertical="center" wrapText="1"/>
    </xf>
    <xf numFmtId="164" fontId="2" fillId="3" borderId="7" xfId="0" applyNumberFormat="1" applyFont="1" applyFill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164" fontId="2" fillId="0" borderId="7" xfId="0" applyNumberFormat="1" applyFont="1" applyBorder="1" applyAlignment="1">
      <alignment horizontal="center" vertical="center" wrapText="1"/>
    </xf>
    <xf numFmtId="164" fontId="2" fillId="5" borderId="6" xfId="0" applyNumberFormat="1" applyFont="1" applyFill="1" applyBorder="1" applyAlignment="1">
      <alignment horizontal="center" vertical="center" wrapText="1"/>
    </xf>
    <xf numFmtId="164" fontId="2" fillId="5" borderId="7" xfId="0" applyNumberFormat="1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64" fontId="2" fillId="4" borderId="6" xfId="0" applyNumberFormat="1" applyFont="1" applyFill="1" applyBorder="1" applyAlignment="1">
      <alignment horizontal="center" vertical="center" wrapText="1"/>
    </xf>
    <xf numFmtId="164" fontId="2" fillId="4" borderId="7" xfId="0" applyNumberFormat="1" applyFont="1" applyFill="1" applyBorder="1" applyAlignment="1">
      <alignment horizontal="center" vertical="center" wrapText="1"/>
    </xf>
    <xf numFmtId="164" fontId="2" fillId="6" borderId="6" xfId="0" applyNumberFormat="1" applyFont="1" applyFill="1" applyBorder="1" applyAlignment="1">
      <alignment horizontal="center" vertical="center" wrapText="1"/>
    </xf>
    <xf numFmtId="164" fontId="2" fillId="6" borderId="7" xfId="0" applyNumberFormat="1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4" fontId="2" fillId="6" borderId="9" xfId="0" applyNumberFormat="1" applyFont="1" applyFill="1" applyBorder="1" applyAlignment="1">
      <alignment horizontal="center" vertical="center" wrapText="1"/>
    </xf>
    <xf numFmtId="164" fontId="2" fillId="6" borderId="10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64" fontId="2" fillId="0" borderId="8" xfId="0" applyNumberFormat="1" applyFont="1" applyBorder="1" applyAlignment="1">
      <alignment horizontal="center" vertical="center" wrapText="1"/>
    </xf>
    <xf numFmtId="164" fontId="2" fillId="4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6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9"/>
  <sheetViews>
    <sheetView tabSelected="1" view="pageBreakPreview" topLeftCell="A14" zoomScaleNormal="90" zoomScaleSheetLayoutView="100" workbookViewId="0">
      <selection activeCell="F125" sqref="F125"/>
    </sheetView>
  </sheetViews>
  <sheetFormatPr defaultRowHeight="14.4" x14ac:dyDescent="0.3"/>
  <cols>
    <col min="1" max="1" width="10.88671875" customWidth="1"/>
    <col min="2" max="2" width="20.33203125" customWidth="1"/>
    <col min="3" max="3" width="17.33203125" customWidth="1"/>
    <col min="4" max="4" width="14.5546875" customWidth="1"/>
    <col min="5" max="5" width="14.109375" customWidth="1"/>
    <col min="6" max="6" width="14" customWidth="1"/>
    <col min="8" max="8" width="7.33203125" customWidth="1"/>
    <col min="12" max="12" width="6.44140625" customWidth="1"/>
    <col min="13" max="13" width="4.109375" hidden="1" customWidth="1"/>
    <col min="14" max="14" width="0.33203125" customWidth="1"/>
    <col min="15" max="15" width="9.109375" hidden="1" customWidth="1"/>
    <col min="16" max="16" width="37.6640625" customWidth="1"/>
    <col min="18" max="18" width="15.44140625" bestFit="1" customWidth="1"/>
  </cols>
  <sheetData>
    <row r="1" spans="1:20" ht="15.6" x14ac:dyDescent="0.3">
      <c r="F1" s="3"/>
      <c r="G1" s="3"/>
      <c r="H1" s="3"/>
      <c r="I1" s="3"/>
      <c r="J1" s="3"/>
      <c r="K1" s="3"/>
      <c r="P1" s="7" t="s">
        <v>0</v>
      </c>
      <c r="Q1" s="3"/>
      <c r="R1" s="3"/>
      <c r="S1" s="3"/>
      <c r="T1" s="3"/>
    </row>
    <row r="2" spans="1:20" ht="15.6" x14ac:dyDescent="0.3">
      <c r="F2" s="3"/>
      <c r="G2" s="3"/>
      <c r="H2" s="3"/>
      <c r="I2" s="3"/>
      <c r="J2" s="3"/>
      <c r="K2" s="3"/>
      <c r="P2" s="7" t="s">
        <v>1</v>
      </c>
      <c r="Q2" s="3"/>
      <c r="R2" s="3"/>
      <c r="S2" s="3"/>
      <c r="T2" s="3"/>
    </row>
    <row r="3" spans="1:20" ht="15.6" x14ac:dyDescent="0.3">
      <c r="F3" s="3"/>
      <c r="G3" s="3"/>
      <c r="H3" s="3"/>
      <c r="I3" s="3"/>
      <c r="J3" s="3"/>
      <c r="K3" s="3"/>
      <c r="P3" s="7" t="s">
        <v>2</v>
      </c>
      <c r="Q3" s="3"/>
      <c r="R3" s="3"/>
      <c r="S3" s="3"/>
      <c r="T3" s="3"/>
    </row>
    <row r="4" spans="1:20" ht="15.6" x14ac:dyDescent="0.3">
      <c r="F4" s="3"/>
      <c r="G4" s="3"/>
      <c r="H4" s="3"/>
      <c r="I4" s="3"/>
      <c r="J4" s="3"/>
      <c r="K4" s="3"/>
      <c r="P4" s="7" t="s">
        <v>3</v>
      </c>
      <c r="Q4" s="3"/>
      <c r="R4" s="3"/>
      <c r="S4" s="3"/>
      <c r="T4" s="3"/>
    </row>
    <row r="5" spans="1:20" ht="15.6" x14ac:dyDescent="0.3">
      <c r="F5" s="3"/>
      <c r="G5" s="3"/>
      <c r="H5" s="3"/>
      <c r="I5" s="3"/>
      <c r="J5" s="3"/>
      <c r="K5" s="3"/>
      <c r="P5" s="7" t="s">
        <v>74</v>
      </c>
      <c r="Q5" s="3"/>
      <c r="R5" s="3"/>
      <c r="S5" s="3"/>
      <c r="T5" s="3"/>
    </row>
    <row r="6" spans="1:20" ht="15.6" x14ac:dyDescent="0.3">
      <c r="F6" s="3"/>
      <c r="G6" s="3"/>
      <c r="H6" s="3"/>
      <c r="I6" s="3"/>
      <c r="J6" s="3"/>
      <c r="K6" s="3"/>
      <c r="P6" s="7" t="s">
        <v>4</v>
      </c>
      <c r="Q6" s="3"/>
      <c r="R6" s="3"/>
      <c r="S6" s="3"/>
      <c r="T6" s="3"/>
    </row>
    <row r="7" spans="1:20" ht="45.6" customHeight="1" x14ac:dyDescent="0.3">
      <c r="A7" s="79" t="s">
        <v>75</v>
      </c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</row>
    <row r="8" spans="1:20" ht="17.25" customHeight="1" x14ac:dyDescent="0.3">
      <c r="A8" s="90" t="s">
        <v>5</v>
      </c>
      <c r="B8" s="90" t="s">
        <v>6</v>
      </c>
      <c r="C8" s="90" t="s">
        <v>7</v>
      </c>
      <c r="D8" s="90" t="s">
        <v>8</v>
      </c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 t="s">
        <v>9</v>
      </c>
    </row>
    <row r="9" spans="1:20" x14ac:dyDescent="0.3">
      <c r="A9" s="90"/>
      <c r="B9" s="90"/>
      <c r="C9" s="90"/>
      <c r="D9" s="90" t="s">
        <v>10</v>
      </c>
      <c r="E9" s="90" t="s">
        <v>11</v>
      </c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</row>
    <row r="10" spans="1:20" x14ac:dyDescent="0.3">
      <c r="A10" s="90"/>
      <c r="B10" s="90"/>
      <c r="C10" s="90"/>
      <c r="D10" s="90"/>
      <c r="E10" s="87">
        <v>2021</v>
      </c>
      <c r="F10" s="90">
        <v>2022</v>
      </c>
      <c r="G10" s="90">
        <v>2023</v>
      </c>
      <c r="H10" s="90"/>
      <c r="I10" s="90">
        <v>2024</v>
      </c>
      <c r="J10" s="90"/>
      <c r="K10" s="90">
        <v>2025</v>
      </c>
      <c r="L10" s="90"/>
      <c r="M10" s="90"/>
      <c r="N10" s="106"/>
      <c r="O10" s="106"/>
      <c r="P10" s="90"/>
    </row>
    <row r="11" spans="1:20" x14ac:dyDescent="0.3">
      <c r="A11" s="90"/>
      <c r="B11" s="90"/>
      <c r="C11" s="90"/>
      <c r="D11" s="90"/>
      <c r="E11" s="88"/>
      <c r="F11" s="90"/>
      <c r="G11" s="90"/>
      <c r="H11" s="90"/>
      <c r="I11" s="90"/>
      <c r="J11" s="90"/>
      <c r="K11" s="90"/>
      <c r="L11" s="90"/>
      <c r="M11" s="90"/>
      <c r="N11" s="106"/>
      <c r="O11" s="106"/>
      <c r="P11" s="90"/>
    </row>
    <row r="12" spans="1:20" x14ac:dyDescent="0.3">
      <c r="A12" s="90"/>
      <c r="B12" s="90"/>
      <c r="C12" s="90"/>
      <c r="D12" s="90"/>
      <c r="E12" s="89"/>
      <c r="F12" s="90"/>
      <c r="G12" s="90"/>
      <c r="H12" s="90"/>
      <c r="I12" s="90"/>
      <c r="J12" s="90"/>
      <c r="K12" s="90"/>
      <c r="L12" s="90"/>
      <c r="M12" s="90"/>
      <c r="N12" s="106"/>
      <c r="O12" s="106"/>
      <c r="P12" s="90"/>
    </row>
    <row r="13" spans="1:20" ht="15" x14ac:dyDescent="0.25">
      <c r="A13" s="8">
        <v>1</v>
      </c>
      <c r="B13" s="8">
        <v>2</v>
      </c>
      <c r="C13" s="8">
        <v>3</v>
      </c>
      <c r="D13" s="8">
        <v>4</v>
      </c>
      <c r="E13" s="8">
        <v>5</v>
      </c>
      <c r="F13" s="8">
        <v>6</v>
      </c>
      <c r="G13" s="90">
        <v>7</v>
      </c>
      <c r="H13" s="90"/>
      <c r="I13" s="90">
        <v>8</v>
      </c>
      <c r="J13" s="90"/>
      <c r="K13" s="90">
        <v>9</v>
      </c>
      <c r="L13" s="90"/>
      <c r="M13" s="90"/>
      <c r="N13" s="90">
        <v>10</v>
      </c>
      <c r="O13" s="90"/>
      <c r="P13" s="8">
        <v>11</v>
      </c>
    </row>
    <row r="14" spans="1:20" x14ac:dyDescent="0.3">
      <c r="A14" s="6"/>
      <c r="B14" s="102" t="s">
        <v>12</v>
      </c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102"/>
      <c r="N14" s="102"/>
      <c r="O14" s="102"/>
      <c r="P14" s="102"/>
    </row>
    <row r="15" spans="1:20" x14ac:dyDescent="0.3">
      <c r="A15" s="6">
        <v>1</v>
      </c>
      <c r="B15" s="102" t="s">
        <v>13</v>
      </c>
      <c r="C15" s="102"/>
      <c r="D15" s="102"/>
      <c r="E15" s="102"/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102"/>
    </row>
    <row r="16" spans="1:20" x14ac:dyDescent="0.3">
      <c r="A16" s="100" t="s">
        <v>76</v>
      </c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</row>
    <row r="17" spans="1:18" ht="25.5" customHeight="1" x14ac:dyDescent="0.3">
      <c r="A17" s="104" t="s">
        <v>77</v>
      </c>
      <c r="B17" s="104"/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104"/>
      <c r="N17" s="104"/>
      <c r="O17" s="104"/>
      <c r="P17" s="104"/>
    </row>
    <row r="18" spans="1:18" ht="57" customHeight="1" x14ac:dyDescent="0.3">
      <c r="A18" s="100">
        <v>1</v>
      </c>
      <c r="B18" s="105" t="s">
        <v>78</v>
      </c>
      <c r="C18" s="45" t="s">
        <v>15</v>
      </c>
      <c r="D18" s="42">
        <f>D24+D31+D59+D108+D115</f>
        <v>1015900.49</v>
      </c>
      <c r="E18" s="42">
        <f>E24+E31+E59+E108+E115</f>
        <v>500000</v>
      </c>
      <c r="F18" s="43">
        <f>F24+F31+F59+F108+F115</f>
        <v>500000</v>
      </c>
      <c r="G18" s="97">
        <f>G24+G31+G59+G108+G115</f>
        <v>15900.49</v>
      </c>
      <c r="H18" s="97"/>
      <c r="I18" s="75">
        <f>I24+I31+I59+I108+I115</f>
        <v>0</v>
      </c>
      <c r="J18" s="76"/>
      <c r="K18" s="75">
        <f>K24+K31+K59+K108+K115</f>
        <v>0</v>
      </c>
      <c r="L18" s="76"/>
      <c r="M18" s="65"/>
      <c r="N18" s="96"/>
      <c r="O18" s="66"/>
      <c r="P18" s="59" t="s">
        <v>79</v>
      </c>
    </row>
    <row r="19" spans="1:18" ht="39.6" x14ac:dyDescent="0.3">
      <c r="A19" s="100"/>
      <c r="B19" s="105"/>
      <c r="C19" s="5" t="s">
        <v>16</v>
      </c>
      <c r="D19" s="15"/>
      <c r="E19" s="15"/>
      <c r="F19" s="16"/>
      <c r="G19" s="98"/>
      <c r="H19" s="98"/>
      <c r="I19" s="65"/>
      <c r="J19" s="66"/>
      <c r="K19" s="65"/>
      <c r="L19" s="66"/>
      <c r="M19" s="65"/>
      <c r="N19" s="96"/>
      <c r="O19" s="66"/>
      <c r="P19" s="60"/>
    </row>
    <row r="20" spans="1:18" ht="26.4" x14ac:dyDescent="0.3">
      <c r="A20" s="100"/>
      <c r="B20" s="105"/>
      <c r="C20" s="52" t="s">
        <v>17</v>
      </c>
      <c r="D20" s="53">
        <f>D26+D33+D61+D110+D117</f>
        <v>155199.63</v>
      </c>
      <c r="E20" s="53">
        <f>E26+E33+E61+E110+E117</f>
        <v>81146.27</v>
      </c>
      <c r="F20" s="54">
        <f>F26+F33+F61+F110+F117</f>
        <v>43147.3</v>
      </c>
      <c r="G20" s="99">
        <f>G26+G33+G61+G110+G117</f>
        <v>30906.06</v>
      </c>
      <c r="H20" s="99"/>
      <c r="I20" s="77">
        <f>I26+I33+I61+I110+I117</f>
        <v>0</v>
      </c>
      <c r="J20" s="78"/>
      <c r="K20" s="77">
        <f>K26+K33+K61+K110+K117</f>
        <v>0</v>
      </c>
      <c r="L20" s="78"/>
      <c r="M20" s="65"/>
      <c r="N20" s="96"/>
      <c r="O20" s="66"/>
      <c r="P20" s="61"/>
      <c r="R20" s="24"/>
    </row>
    <row r="21" spans="1:18" x14ac:dyDescent="0.3">
      <c r="A21" s="33"/>
      <c r="B21" s="34" t="s">
        <v>84</v>
      </c>
      <c r="C21" s="32"/>
      <c r="D21" s="19">
        <f>D18+D19+D20</f>
        <v>1171100.1200000001</v>
      </c>
      <c r="E21" s="15">
        <f>E18+E19+E20</f>
        <v>581146.27</v>
      </c>
      <c r="F21" s="16">
        <f>F18+F19+F20</f>
        <v>543147.30000000005</v>
      </c>
      <c r="G21" s="65">
        <f>G18+G19+G20</f>
        <v>46806.55</v>
      </c>
      <c r="H21" s="66"/>
      <c r="I21" s="65">
        <f>I18+I19+I20</f>
        <v>0</v>
      </c>
      <c r="J21" s="66"/>
      <c r="K21" s="65">
        <f>K18+K19+K20</f>
        <v>0</v>
      </c>
      <c r="L21" s="66"/>
      <c r="M21" s="30"/>
      <c r="N21" s="35"/>
      <c r="O21" s="31"/>
      <c r="P21" s="29"/>
      <c r="R21" s="24"/>
    </row>
    <row r="22" spans="1:18" ht="25.5" customHeight="1" x14ac:dyDescent="0.3">
      <c r="A22" s="8">
        <v>3</v>
      </c>
      <c r="B22" s="102" t="s">
        <v>80</v>
      </c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R22" s="23"/>
    </row>
    <row r="23" spans="1:18" ht="25.5" customHeight="1" x14ac:dyDescent="0.3">
      <c r="A23" s="100" t="s">
        <v>81</v>
      </c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R23" s="23"/>
    </row>
    <row r="24" spans="1:18" ht="30" customHeight="1" x14ac:dyDescent="0.3">
      <c r="A24" s="62" t="s">
        <v>30</v>
      </c>
      <c r="B24" s="103" t="s">
        <v>18</v>
      </c>
      <c r="C24" s="45" t="s">
        <v>15</v>
      </c>
      <c r="D24" s="42">
        <f>D27</f>
        <v>0</v>
      </c>
      <c r="E24" s="42">
        <f>E27</f>
        <v>0</v>
      </c>
      <c r="F24" s="42">
        <f>F27</f>
        <v>0</v>
      </c>
      <c r="G24" s="75">
        <f>G27</f>
        <v>0</v>
      </c>
      <c r="H24" s="76"/>
      <c r="I24" s="75">
        <f>I27</f>
        <v>0</v>
      </c>
      <c r="J24" s="76"/>
      <c r="K24" s="75">
        <f>K27</f>
        <v>0</v>
      </c>
      <c r="L24" s="76"/>
      <c r="M24" s="16"/>
      <c r="N24" s="16"/>
      <c r="O24" s="10"/>
      <c r="P24" s="87"/>
    </row>
    <row r="25" spans="1:18" ht="29.25" customHeight="1" x14ac:dyDescent="0.3">
      <c r="A25" s="62"/>
      <c r="B25" s="103"/>
      <c r="C25" s="5" t="s">
        <v>19</v>
      </c>
      <c r="D25" s="15"/>
      <c r="E25" s="15"/>
      <c r="F25" s="16"/>
      <c r="G25" s="65"/>
      <c r="H25" s="66"/>
      <c r="I25" s="65"/>
      <c r="J25" s="66"/>
      <c r="K25" s="65"/>
      <c r="L25" s="66"/>
      <c r="M25" s="16"/>
      <c r="N25" s="16"/>
      <c r="O25" s="10"/>
      <c r="P25" s="88"/>
    </row>
    <row r="26" spans="1:18" ht="30.75" customHeight="1" x14ac:dyDescent="0.3">
      <c r="A26" s="62"/>
      <c r="B26" s="103"/>
      <c r="C26" s="52" t="s">
        <v>17</v>
      </c>
      <c r="D26" s="53">
        <f>D29</f>
        <v>0</v>
      </c>
      <c r="E26" s="53">
        <f>E29</f>
        <v>0</v>
      </c>
      <c r="F26" s="53">
        <f>F29</f>
        <v>0</v>
      </c>
      <c r="G26" s="77">
        <f>G29</f>
        <v>0</v>
      </c>
      <c r="H26" s="78"/>
      <c r="I26" s="77">
        <f>I29</f>
        <v>0</v>
      </c>
      <c r="J26" s="78"/>
      <c r="K26" s="77">
        <f>K29</f>
        <v>0</v>
      </c>
      <c r="L26" s="78"/>
      <c r="M26" s="16"/>
      <c r="N26" s="16"/>
      <c r="O26" s="10"/>
      <c r="P26" s="89"/>
    </row>
    <row r="27" spans="1:18" ht="30.75" customHeight="1" x14ac:dyDescent="0.3">
      <c r="A27" s="59" t="s">
        <v>14</v>
      </c>
      <c r="B27" s="59" t="s">
        <v>31</v>
      </c>
      <c r="C27" s="40" t="s">
        <v>15</v>
      </c>
      <c r="D27" s="22">
        <f>E27+F27+G27+I27+K27</f>
        <v>0</v>
      </c>
      <c r="E27" s="22"/>
      <c r="F27" s="39"/>
      <c r="G27" s="63"/>
      <c r="H27" s="64"/>
      <c r="I27" s="63"/>
      <c r="J27" s="64"/>
      <c r="K27" s="63">
        <v>0</v>
      </c>
      <c r="L27" s="64"/>
      <c r="M27" s="16"/>
      <c r="N27" s="16"/>
      <c r="O27" s="10"/>
      <c r="P27" s="87"/>
    </row>
    <row r="28" spans="1:18" ht="30.75" customHeight="1" x14ac:dyDescent="0.3">
      <c r="A28" s="60"/>
      <c r="B28" s="60"/>
      <c r="C28" s="11" t="s">
        <v>19</v>
      </c>
      <c r="D28" s="15"/>
      <c r="E28" s="15"/>
      <c r="F28" s="16"/>
      <c r="G28" s="65"/>
      <c r="H28" s="66"/>
      <c r="I28" s="65"/>
      <c r="J28" s="66"/>
      <c r="K28" s="65"/>
      <c r="L28" s="66"/>
      <c r="M28" s="16"/>
      <c r="N28" s="16"/>
      <c r="O28" s="10"/>
      <c r="P28" s="88"/>
    </row>
    <row r="29" spans="1:18" ht="30.75" customHeight="1" x14ac:dyDescent="0.3">
      <c r="A29" s="61"/>
      <c r="B29" s="61"/>
      <c r="C29" s="48" t="s">
        <v>17</v>
      </c>
      <c r="D29" s="49">
        <f>E29+F29+G29+I29+K29</f>
        <v>0</v>
      </c>
      <c r="E29" s="49">
        <v>0</v>
      </c>
      <c r="F29" s="49">
        <v>0</v>
      </c>
      <c r="G29" s="67">
        <v>0</v>
      </c>
      <c r="H29" s="68"/>
      <c r="I29" s="67">
        <v>0</v>
      </c>
      <c r="J29" s="68"/>
      <c r="K29" s="67">
        <v>0</v>
      </c>
      <c r="L29" s="68"/>
      <c r="M29" s="16"/>
      <c r="N29" s="16"/>
      <c r="O29" s="10"/>
      <c r="P29" s="89"/>
    </row>
    <row r="30" spans="1:18" ht="25.5" customHeight="1" x14ac:dyDescent="0.3">
      <c r="A30" s="100" t="s">
        <v>82</v>
      </c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</row>
    <row r="31" spans="1:18" ht="25.5" customHeight="1" x14ac:dyDescent="0.3">
      <c r="A31" s="62" t="s">
        <v>32</v>
      </c>
      <c r="B31" s="59" t="s">
        <v>20</v>
      </c>
      <c r="C31" s="45" t="s">
        <v>15</v>
      </c>
      <c r="D31" s="42">
        <f>D34+D37+D40+D46+D43+D49+D55</f>
        <v>325000</v>
      </c>
      <c r="E31" s="42">
        <f>E34+E37+E40+E43+E46+E49+E55</f>
        <v>125000</v>
      </c>
      <c r="F31" s="42">
        <f>F34+F37+F40+F43+F46+F49+F55</f>
        <v>200000</v>
      </c>
      <c r="G31" s="75">
        <f>G34+G37+G40+G43+G46+G49+G52+G55</f>
        <v>0</v>
      </c>
      <c r="H31" s="76"/>
      <c r="I31" s="75">
        <f>I34+I37+I40+I43+I46+I49+I52+I55</f>
        <v>0</v>
      </c>
      <c r="J31" s="76"/>
      <c r="K31" s="75">
        <f>K34+K37+K40+K43+K46+K49+K52+K55</f>
        <v>0</v>
      </c>
      <c r="L31" s="76"/>
      <c r="M31" s="16"/>
      <c r="N31" s="16"/>
      <c r="O31" s="10"/>
      <c r="P31" s="87"/>
    </row>
    <row r="32" spans="1:18" ht="35.25" customHeight="1" x14ac:dyDescent="0.3">
      <c r="A32" s="62"/>
      <c r="B32" s="60"/>
      <c r="C32" s="11" t="s">
        <v>16</v>
      </c>
      <c r="D32" s="15"/>
      <c r="E32" s="15"/>
      <c r="F32" s="16"/>
      <c r="G32" s="65"/>
      <c r="H32" s="66"/>
      <c r="I32" s="65"/>
      <c r="J32" s="66"/>
      <c r="K32" s="65"/>
      <c r="L32" s="66"/>
      <c r="M32" s="16"/>
      <c r="N32" s="16"/>
      <c r="O32" s="10"/>
      <c r="P32" s="88"/>
    </row>
    <row r="33" spans="1:16" ht="25.5" customHeight="1" x14ac:dyDescent="0.3">
      <c r="A33" s="62"/>
      <c r="B33" s="61"/>
      <c r="C33" s="52" t="s">
        <v>17</v>
      </c>
      <c r="D33" s="53">
        <f>D36+D39+D42+D45+D48+D54+D57</f>
        <v>0</v>
      </c>
      <c r="E33" s="53">
        <f>E36+E39+E42+E45+E48+E54+E57</f>
        <v>0</v>
      </c>
      <c r="F33" s="53">
        <f>F36+F39+F42+F45+F48+F54+F57</f>
        <v>0</v>
      </c>
      <c r="G33" s="91">
        <f>G36+G39+G42+G45+G48+G51+G54+G57</f>
        <v>0</v>
      </c>
      <c r="H33" s="92"/>
      <c r="I33" s="91">
        <f>I36+I39+I42+I45+I48+I51+I54+I57</f>
        <v>0</v>
      </c>
      <c r="J33" s="92"/>
      <c r="K33" s="77">
        <f>K36+K39+K42+K45+K48+K51+K54+K57</f>
        <v>0</v>
      </c>
      <c r="L33" s="78"/>
      <c r="M33" s="16"/>
      <c r="N33" s="16"/>
      <c r="O33" s="10"/>
      <c r="P33" s="89"/>
    </row>
    <row r="34" spans="1:16" ht="25.5" customHeight="1" x14ac:dyDescent="0.3">
      <c r="A34" s="59" t="s">
        <v>33</v>
      </c>
      <c r="B34" s="93" t="s">
        <v>34</v>
      </c>
      <c r="C34" s="40" t="s">
        <v>15</v>
      </c>
      <c r="D34" s="22">
        <f>E34+F34+G34+I34+K34</f>
        <v>200000</v>
      </c>
      <c r="E34" s="22">
        <v>0</v>
      </c>
      <c r="F34" s="47">
        <v>200000</v>
      </c>
      <c r="G34" s="63">
        <v>0</v>
      </c>
      <c r="H34" s="64"/>
      <c r="I34" s="63"/>
      <c r="J34" s="64"/>
      <c r="K34" s="63"/>
      <c r="L34" s="64"/>
      <c r="M34" s="16"/>
      <c r="N34" s="16"/>
      <c r="O34" s="10"/>
      <c r="P34" s="87"/>
    </row>
    <row r="35" spans="1:16" ht="35.25" customHeight="1" x14ac:dyDescent="0.3">
      <c r="A35" s="60"/>
      <c r="B35" s="94"/>
      <c r="C35" s="11" t="s">
        <v>16</v>
      </c>
      <c r="D35" s="19"/>
      <c r="E35" s="15"/>
      <c r="F35" s="20"/>
      <c r="G35" s="65"/>
      <c r="H35" s="66"/>
      <c r="I35" s="65"/>
      <c r="J35" s="66"/>
      <c r="K35" s="65"/>
      <c r="L35" s="66"/>
      <c r="M35" s="16"/>
      <c r="N35" s="16"/>
      <c r="O35" s="10"/>
      <c r="P35" s="88"/>
    </row>
    <row r="36" spans="1:16" ht="25.5" customHeight="1" x14ac:dyDescent="0.3">
      <c r="A36" s="61"/>
      <c r="B36" s="95"/>
      <c r="C36" s="48" t="s">
        <v>17</v>
      </c>
      <c r="D36" s="49">
        <f>E36+F36+G36+I36+K36</f>
        <v>0</v>
      </c>
      <c r="E36" s="49">
        <v>0</v>
      </c>
      <c r="F36" s="51">
        <v>0</v>
      </c>
      <c r="G36" s="67">
        <v>0</v>
      </c>
      <c r="H36" s="68"/>
      <c r="I36" s="67">
        <v>0</v>
      </c>
      <c r="J36" s="68"/>
      <c r="K36" s="67">
        <v>0</v>
      </c>
      <c r="L36" s="68"/>
      <c r="M36" s="16"/>
      <c r="N36" s="16"/>
      <c r="O36" s="10"/>
      <c r="P36" s="89"/>
    </row>
    <row r="37" spans="1:16" ht="36.75" customHeight="1" x14ac:dyDescent="0.3">
      <c r="A37" s="59" t="s">
        <v>35</v>
      </c>
      <c r="B37" s="93" t="s">
        <v>36</v>
      </c>
      <c r="C37" s="40" t="s">
        <v>15</v>
      </c>
      <c r="D37" s="22">
        <f>E37+F37+G37+I37+K37</f>
        <v>0</v>
      </c>
      <c r="E37" s="22"/>
      <c r="F37" s="47"/>
      <c r="G37" s="63">
        <v>0</v>
      </c>
      <c r="H37" s="64"/>
      <c r="I37" s="63"/>
      <c r="J37" s="64"/>
      <c r="K37" s="63"/>
      <c r="L37" s="64"/>
      <c r="M37" s="16"/>
      <c r="N37" s="16"/>
      <c r="O37" s="6"/>
      <c r="P37" s="87"/>
    </row>
    <row r="38" spans="1:16" s="4" customFormat="1" ht="40.5" customHeight="1" x14ac:dyDescent="0.3">
      <c r="A38" s="60"/>
      <c r="B38" s="94"/>
      <c r="C38" s="11" t="s">
        <v>16</v>
      </c>
      <c r="D38" s="19"/>
      <c r="E38" s="15"/>
      <c r="F38" s="20"/>
      <c r="G38" s="65"/>
      <c r="H38" s="66"/>
      <c r="I38" s="65"/>
      <c r="J38" s="66"/>
      <c r="K38" s="65"/>
      <c r="L38" s="66"/>
      <c r="M38" s="16"/>
      <c r="N38" s="16"/>
      <c r="O38" s="6"/>
      <c r="P38" s="88"/>
    </row>
    <row r="39" spans="1:16" ht="33" customHeight="1" x14ac:dyDescent="0.3">
      <c r="A39" s="61"/>
      <c r="B39" s="95"/>
      <c r="C39" s="48" t="s">
        <v>17</v>
      </c>
      <c r="D39" s="49">
        <f>E39+F39+G39+I39+K39</f>
        <v>0</v>
      </c>
      <c r="E39" s="49">
        <v>0</v>
      </c>
      <c r="F39" s="51">
        <v>0</v>
      </c>
      <c r="G39" s="67">
        <v>0</v>
      </c>
      <c r="H39" s="68"/>
      <c r="I39" s="67">
        <v>0</v>
      </c>
      <c r="J39" s="68"/>
      <c r="K39" s="67">
        <v>0</v>
      </c>
      <c r="L39" s="68"/>
      <c r="M39" s="16"/>
      <c r="N39" s="16"/>
      <c r="O39" s="6"/>
      <c r="P39" s="89"/>
    </row>
    <row r="40" spans="1:16" ht="29.25" customHeight="1" x14ac:dyDescent="0.3">
      <c r="A40" s="59" t="s">
        <v>37</v>
      </c>
      <c r="B40" s="93" t="s">
        <v>71</v>
      </c>
      <c r="C40" s="40" t="s">
        <v>15</v>
      </c>
      <c r="D40" s="22">
        <f>E40+F40+G40+I40+K40</f>
        <v>125000</v>
      </c>
      <c r="E40" s="22">
        <v>125000</v>
      </c>
      <c r="F40" s="47"/>
      <c r="G40" s="63">
        <v>0</v>
      </c>
      <c r="H40" s="64"/>
      <c r="I40" s="63"/>
      <c r="J40" s="64"/>
      <c r="K40" s="63"/>
      <c r="L40" s="64"/>
      <c r="M40" s="16"/>
      <c r="N40" s="16"/>
      <c r="O40" s="10"/>
      <c r="P40" s="87"/>
    </row>
    <row r="41" spans="1:16" ht="39.6" x14ac:dyDescent="0.3">
      <c r="A41" s="60"/>
      <c r="B41" s="94"/>
      <c r="C41" s="11" t="s">
        <v>16</v>
      </c>
      <c r="D41" s="19"/>
      <c r="E41" s="15"/>
      <c r="F41" s="20"/>
      <c r="G41" s="65"/>
      <c r="H41" s="66"/>
      <c r="I41" s="65"/>
      <c r="J41" s="66"/>
      <c r="K41" s="65"/>
      <c r="L41" s="66"/>
      <c r="M41" s="16"/>
      <c r="N41" s="16"/>
      <c r="O41" s="10"/>
      <c r="P41" s="88"/>
    </row>
    <row r="42" spans="1:16" ht="33.75" customHeight="1" x14ac:dyDescent="0.3">
      <c r="A42" s="61"/>
      <c r="B42" s="95"/>
      <c r="C42" s="48" t="s">
        <v>17</v>
      </c>
      <c r="D42" s="49">
        <f>E42+F42+G42+I42+K42</f>
        <v>0</v>
      </c>
      <c r="E42" s="49">
        <v>0</v>
      </c>
      <c r="F42" s="51">
        <v>0</v>
      </c>
      <c r="G42" s="67">
        <v>0</v>
      </c>
      <c r="H42" s="68"/>
      <c r="I42" s="67">
        <v>0</v>
      </c>
      <c r="J42" s="68"/>
      <c r="K42" s="67">
        <v>0</v>
      </c>
      <c r="L42" s="68"/>
      <c r="M42" s="16"/>
      <c r="N42" s="16"/>
      <c r="O42" s="10"/>
      <c r="P42" s="89"/>
    </row>
    <row r="43" spans="1:16" ht="33.75" customHeight="1" x14ac:dyDescent="0.3">
      <c r="A43" s="59" t="s">
        <v>38</v>
      </c>
      <c r="B43" s="93" t="s">
        <v>39</v>
      </c>
      <c r="C43" s="40" t="s">
        <v>15</v>
      </c>
      <c r="D43" s="22">
        <f>E43+F43+G43+I43+K43</f>
        <v>0</v>
      </c>
      <c r="E43" s="22"/>
      <c r="F43" s="47"/>
      <c r="G43" s="63">
        <v>0</v>
      </c>
      <c r="H43" s="64"/>
      <c r="I43" s="63"/>
      <c r="J43" s="64"/>
      <c r="K43" s="63"/>
      <c r="L43" s="64"/>
      <c r="M43" s="16"/>
      <c r="N43" s="16"/>
      <c r="O43" s="10"/>
      <c r="P43" s="87"/>
    </row>
    <row r="44" spans="1:16" ht="33.75" customHeight="1" x14ac:dyDescent="0.3">
      <c r="A44" s="60"/>
      <c r="B44" s="94"/>
      <c r="C44" s="11" t="s">
        <v>16</v>
      </c>
      <c r="D44" s="19"/>
      <c r="E44" s="15"/>
      <c r="F44" s="20"/>
      <c r="G44" s="65"/>
      <c r="H44" s="66"/>
      <c r="I44" s="65"/>
      <c r="J44" s="66"/>
      <c r="K44" s="65"/>
      <c r="L44" s="66"/>
      <c r="M44" s="16"/>
      <c r="N44" s="16"/>
      <c r="O44" s="10"/>
      <c r="P44" s="88"/>
    </row>
    <row r="45" spans="1:16" ht="39" customHeight="1" x14ac:dyDescent="0.3">
      <c r="A45" s="61"/>
      <c r="B45" s="95"/>
      <c r="C45" s="48" t="s">
        <v>17</v>
      </c>
      <c r="D45" s="49">
        <f>E45+F45+G45+I45+K45</f>
        <v>0</v>
      </c>
      <c r="E45" s="49">
        <v>0</v>
      </c>
      <c r="F45" s="51">
        <v>0</v>
      </c>
      <c r="G45" s="67">
        <v>0</v>
      </c>
      <c r="H45" s="68"/>
      <c r="I45" s="67">
        <v>0</v>
      </c>
      <c r="J45" s="68"/>
      <c r="K45" s="67">
        <v>0</v>
      </c>
      <c r="L45" s="68"/>
      <c r="M45" s="16"/>
      <c r="N45" s="16"/>
      <c r="O45" s="10"/>
      <c r="P45" s="89"/>
    </row>
    <row r="46" spans="1:16" ht="39" customHeight="1" x14ac:dyDescent="0.3">
      <c r="A46" s="59" t="s">
        <v>40</v>
      </c>
      <c r="B46" s="59" t="s">
        <v>62</v>
      </c>
      <c r="C46" s="40" t="s">
        <v>15</v>
      </c>
      <c r="D46" s="22">
        <f>E46+F46+G46+I46+K46</f>
        <v>0</v>
      </c>
      <c r="E46" s="22">
        <v>0</v>
      </c>
      <c r="F46" s="47"/>
      <c r="G46" s="63">
        <v>0</v>
      </c>
      <c r="H46" s="64"/>
      <c r="I46" s="63"/>
      <c r="J46" s="64"/>
      <c r="K46" s="63"/>
      <c r="L46" s="64"/>
      <c r="M46" s="21"/>
      <c r="N46" s="21"/>
      <c r="O46" s="14"/>
      <c r="P46" s="80"/>
    </row>
    <row r="47" spans="1:16" ht="39" customHeight="1" x14ac:dyDescent="0.3">
      <c r="A47" s="60"/>
      <c r="B47" s="60"/>
      <c r="C47" s="11" t="s">
        <v>16</v>
      </c>
      <c r="D47" s="19"/>
      <c r="E47" s="15"/>
      <c r="F47" s="20"/>
      <c r="G47" s="65"/>
      <c r="H47" s="66"/>
      <c r="I47" s="65"/>
      <c r="J47" s="66"/>
      <c r="K47" s="65"/>
      <c r="L47" s="66"/>
      <c r="M47" s="21"/>
      <c r="N47" s="21"/>
      <c r="O47" s="14"/>
      <c r="P47" s="81"/>
    </row>
    <row r="48" spans="1:16" ht="32.25" customHeight="1" x14ac:dyDescent="0.3">
      <c r="A48" s="61"/>
      <c r="B48" s="61"/>
      <c r="C48" s="48" t="s">
        <v>17</v>
      </c>
      <c r="D48" s="49">
        <f>E48+F48+G48+I48+K48</f>
        <v>0</v>
      </c>
      <c r="E48" s="49">
        <v>0</v>
      </c>
      <c r="F48" s="51">
        <v>0</v>
      </c>
      <c r="G48" s="67">
        <v>0</v>
      </c>
      <c r="H48" s="68"/>
      <c r="I48" s="67">
        <v>0</v>
      </c>
      <c r="J48" s="68"/>
      <c r="K48" s="67">
        <v>0</v>
      </c>
      <c r="L48" s="68"/>
      <c r="M48" s="21"/>
      <c r="N48" s="21"/>
      <c r="O48" s="14"/>
      <c r="P48" s="82"/>
    </row>
    <row r="49" spans="1:18" ht="39" customHeight="1" x14ac:dyDescent="0.3">
      <c r="A49" s="59" t="s">
        <v>65</v>
      </c>
      <c r="B49" s="59" t="s">
        <v>66</v>
      </c>
      <c r="C49" s="40" t="s">
        <v>15</v>
      </c>
      <c r="D49" s="22">
        <f>E49+F49+G49+I49+K49</f>
        <v>0</v>
      </c>
      <c r="E49" s="22">
        <v>0</v>
      </c>
      <c r="F49" s="47"/>
      <c r="G49" s="63">
        <v>0</v>
      </c>
      <c r="H49" s="64"/>
      <c r="I49" s="63"/>
      <c r="J49" s="64"/>
      <c r="K49" s="63"/>
      <c r="L49" s="64"/>
      <c r="M49" s="21"/>
      <c r="N49" s="21"/>
      <c r="O49" s="14"/>
      <c r="P49" s="80"/>
    </row>
    <row r="50" spans="1:18" ht="39" customHeight="1" x14ac:dyDescent="0.3">
      <c r="A50" s="60"/>
      <c r="B50" s="60"/>
      <c r="C50" s="26" t="s">
        <v>16</v>
      </c>
      <c r="D50" s="19"/>
      <c r="E50" s="15"/>
      <c r="F50" s="20"/>
      <c r="G50" s="65"/>
      <c r="H50" s="66"/>
      <c r="I50" s="65"/>
      <c r="J50" s="66"/>
      <c r="K50" s="65"/>
      <c r="L50" s="66"/>
      <c r="M50" s="21"/>
      <c r="N50" s="21"/>
      <c r="O50" s="14"/>
      <c r="P50" s="81"/>
    </row>
    <row r="51" spans="1:18" ht="32.25" customHeight="1" x14ac:dyDescent="0.3">
      <c r="A51" s="61"/>
      <c r="B51" s="61"/>
      <c r="C51" s="48" t="s">
        <v>17</v>
      </c>
      <c r="D51" s="49">
        <f>E51+F51+G51+I51+K51</f>
        <v>0</v>
      </c>
      <c r="E51" s="49">
        <v>0</v>
      </c>
      <c r="F51" s="51">
        <v>0</v>
      </c>
      <c r="G51" s="67">
        <v>0</v>
      </c>
      <c r="H51" s="68"/>
      <c r="I51" s="67">
        <v>0</v>
      </c>
      <c r="J51" s="68"/>
      <c r="K51" s="67">
        <v>0</v>
      </c>
      <c r="L51" s="68"/>
      <c r="M51" s="21"/>
      <c r="N51" s="21"/>
      <c r="O51" s="14"/>
      <c r="P51" s="82"/>
    </row>
    <row r="52" spans="1:18" ht="39" customHeight="1" x14ac:dyDescent="0.3">
      <c r="A52" s="59" t="s">
        <v>67</v>
      </c>
      <c r="B52" s="59" t="s">
        <v>46</v>
      </c>
      <c r="C52" s="40" t="s">
        <v>15</v>
      </c>
      <c r="D52" s="22">
        <f>E52+F52+G52+I52+K52</f>
        <v>0</v>
      </c>
      <c r="E52" s="22">
        <v>0</v>
      </c>
      <c r="F52" s="47"/>
      <c r="G52" s="63">
        <v>0</v>
      </c>
      <c r="H52" s="64"/>
      <c r="I52" s="63"/>
      <c r="J52" s="64"/>
      <c r="K52" s="63"/>
      <c r="L52" s="64"/>
      <c r="M52" s="21"/>
      <c r="N52" s="21"/>
      <c r="O52" s="14"/>
      <c r="P52" s="80"/>
    </row>
    <row r="53" spans="1:18" ht="39" customHeight="1" x14ac:dyDescent="0.3">
      <c r="A53" s="60"/>
      <c r="B53" s="60"/>
      <c r="C53" s="27" t="s">
        <v>16</v>
      </c>
      <c r="D53" s="19"/>
      <c r="E53" s="15"/>
      <c r="F53" s="20"/>
      <c r="G53" s="65"/>
      <c r="H53" s="66"/>
      <c r="I53" s="65"/>
      <c r="J53" s="66"/>
      <c r="K53" s="65"/>
      <c r="L53" s="66"/>
      <c r="M53" s="21"/>
      <c r="N53" s="21"/>
      <c r="O53" s="14"/>
      <c r="P53" s="81"/>
    </row>
    <row r="54" spans="1:18" ht="32.25" customHeight="1" x14ac:dyDescent="0.3">
      <c r="A54" s="61"/>
      <c r="B54" s="61"/>
      <c r="C54" s="48" t="s">
        <v>17</v>
      </c>
      <c r="D54" s="49">
        <f>E54+F54+G54+I54+K54</f>
        <v>0</v>
      </c>
      <c r="E54" s="49">
        <v>0</v>
      </c>
      <c r="F54" s="51">
        <v>0</v>
      </c>
      <c r="G54" s="67">
        <v>0</v>
      </c>
      <c r="H54" s="68"/>
      <c r="I54" s="67">
        <v>0</v>
      </c>
      <c r="J54" s="68"/>
      <c r="K54" s="67">
        <v>0</v>
      </c>
      <c r="L54" s="68"/>
      <c r="M54" s="21"/>
      <c r="N54" s="21"/>
      <c r="O54" s="14"/>
      <c r="P54" s="82"/>
    </row>
    <row r="55" spans="1:18" ht="39" customHeight="1" x14ac:dyDescent="0.3">
      <c r="A55" s="59" t="s">
        <v>69</v>
      </c>
      <c r="B55" s="59" t="s">
        <v>68</v>
      </c>
      <c r="C55" s="40" t="s">
        <v>15</v>
      </c>
      <c r="D55" s="22">
        <f>E55+F55+G55+I55+K55</f>
        <v>0</v>
      </c>
      <c r="E55" s="22">
        <v>0</v>
      </c>
      <c r="F55" s="47"/>
      <c r="G55" s="63">
        <v>0</v>
      </c>
      <c r="H55" s="64"/>
      <c r="I55" s="63"/>
      <c r="J55" s="64"/>
      <c r="K55" s="63">
        <v>0</v>
      </c>
      <c r="L55" s="64"/>
      <c r="M55" s="21"/>
      <c r="N55" s="21"/>
      <c r="O55" s="14"/>
      <c r="P55" s="80"/>
    </row>
    <row r="56" spans="1:18" ht="39" customHeight="1" x14ac:dyDescent="0.3">
      <c r="A56" s="60"/>
      <c r="B56" s="60"/>
      <c r="C56" s="27" t="s">
        <v>16</v>
      </c>
      <c r="D56" s="19"/>
      <c r="E56" s="15"/>
      <c r="F56" s="20"/>
      <c r="G56" s="65"/>
      <c r="H56" s="66"/>
      <c r="I56" s="65"/>
      <c r="J56" s="66"/>
      <c r="K56" s="65"/>
      <c r="L56" s="66"/>
      <c r="M56" s="21"/>
      <c r="N56" s="21"/>
      <c r="O56" s="14"/>
      <c r="P56" s="81"/>
    </row>
    <row r="57" spans="1:18" ht="32.25" customHeight="1" x14ac:dyDescent="0.3">
      <c r="A57" s="61"/>
      <c r="B57" s="61"/>
      <c r="C57" s="48" t="s">
        <v>17</v>
      </c>
      <c r="D57" s="49">
        <f>E57+F57+G57+I57+K57</f>
        <v>0</v>
      </c>
      <c r="E57" s="49">
        <v>0</v>
      </c>
      <c r="F57" s="51">
        <v>0</v>
      </c>
      <c r="G57" s="67">
        <v>0</v>
      </c>
      <c r="H57" s="68"/>
      <c r="I57" s="67">
        <v>0</v>
      </c>
      <c r="J57" s="68"/>
      <c r="K57" s="67">
        <v>0</v>
      </c>
      <c r="L57" s="68"/>
      <c r="M57" s="21"/>
      <c r="N57" s="21"/>
      <c r="O57" s="14"/>
      <c r="P57" s="82"/>
    </row>
    <row r="58" spans="1:18" ht="31.5" customHeight="1" x14ac:dyDescent="0.3">
      <c r="A58" s="69" t="s">
        <v>83</v>
      </c>
      <c r="B58" s="70"/>
      <c r="C58" s="70"/>
      <c r="D58" s="70"/>
      <c r="E58" s="70"/>
      <c r="F58" s="70"/>
      <c r="G58" s="70"/>
      <c r="H58" s="70"/>
      <c r="I58" s="70"/>
      <c r="J58" s="70"/>
      <c r="K58" s="70"/>
      <c r="L58" s="70"/>
      <c r="M58" s="70"/>
      <c r="N58" s="70"/>
      <c r="O58" s="70"/>
      <c r="P58" s="71"/>
    </row>
    <row r="59" spans="1:18" ht="33.75" customHeight="1" x14ac:dyDescent="0.3">
      <c r="A59" s="72" t="s">
        <v>21</v>
      </c>
      <c r="B59" s="59" t="s">
        <v>41</v>
      </c>
      <c r="C59" s="46" t="s">
        <v>15</v>
      </c>
      <c r="D59" s="44">
        <f>D62+D65+D68+D71+D74+D77+D80+D83+D86+D89+D92+D95+D98+D101+D104</f>
        <v>397600.49</v>
      </c>
      <c r="E59" s="44">
        <f>E62+E65+E68+E71+E74+E77+E80+E83+E86+E89+E92+E95+E98+E101+E104</f>
        <v>140000</v>
      </c>
      <c r="F59" s="43">
        <f>F62+F65+F68+F71+F74+F77+F80+F83+F86+F89+F92+F95+F98+F101+F104</f>
        <v>249400</v>
      </c>
      <c r="G59" s="75">
        <f>G62+G65+G68+G71+G74+G77+G80+G83+G86+G89+G92+G95+G98+G101+G104</f>
        <v>8200.49</v>
      </c>
      <c r="H59" s="76"/>
      <c r="I59" s="75">
        <f>I62+I65+I68+I71+I74+I77+I80+I83+I86+I89+I92+I95+I98+I101+I104</f>
        <v>0</v>
      </c>
      <c r="J59" s="76"/>
      <c r="K59" s="75">
        <f>K62+K65+K68+K71+K74+K77+K80+K83+K86+K89+K92+K95+K98+K101+K104</f>
        <v>0</v>
      </c>
      <c r="L59" s="76"/>
      <c r="M59" s="16"/>
      <c r="N59" s="16"/>
      <c r="O59" s="12"/>
      <c r="P59" s="90" t="s">
        <v>22</v>
      </c>
    </row>
    <row r="60" spans="1:18" ht="37.5" customHeight="1" x14ac:dyDescent="0.3">
      <c r="A60" s="73"/>
      <c r="B60" s="60"/>
      <c r="C60" s="5" t="s">
        <v>17</v>
      </c>
      <c r="D60" s="17"/>
      <c r="E60" s="17"/>
      <c r="F60" s="15"/>
      <c r="G60" s="65"/>
      <c r="H60" s="66"/>
      <c r="I60" s="65"/>
      <c r="J60" s="66"/>
      <c r="K60" s="65"/>
      <c r="L60" s="66"/>
      <c r="M60" s="15">
        <v>50000</v>
      </c>
      <c r="N60" s="15"/>
      <c r="O60" s="12"/>
      <c r="P60" s="90"/>
    </row>
    <row r="61" spans="1:18" ht="29.25" customHeight="1" x14ac:dyDescent="0.3">
      <c r="A61" s="74"/>
      <c r="B61" s="61"/>
      <c r="C61" s="52" t="s">
        <v>15</v>
      </c>
      <c r="D61" s="55">
        <f>D64+D67+D70+D73+D76+D79+D82+D85+D88+D91+D94+D97+D100+D103+D106</f>
        <v>155199.63</v>
      </c>
      <c r="E61" s="55">
        <f>E64+E67+E70+E73+E76+E79+E82+E85+E88+E91+E94+E97+E100+E106+E103</f>
        <v>81146.27</v>
      </c>
      <c r="F61" s="53">
        <f>F64+F67+F70+F73+F76+F79+F82+F85+F88+F91+F94+F97+F100+F106+F103</f>
        <v>43147.3</v>
      </c>
      <c r="G61" s="77">
        <f>G64+G67+G70+G73+G76+G79+G82+G85+G88+G91+G94+G97+G100+G106+G103</f>
        <v>30906.06</v>
      </c>
      <c r="H61" s="78"/>
      <c r="I61" s="77">
        <f>I64+I67+I70+I73+I76+I79+I82+I85+I88+I91+I94+I97+I100+I106+I103</f>
        <v>0</v>
      </c>
      <c r="J61" s="78"/>
      <c r="K61" s="77">
        <f>K64+K67+K70+K73+K76+K79+K82+K85+K88+K91+K94+K97+K100+K106+K103</f>
        <v>0</v>
      </c>
      <c r="L61" s="78"/>
      <c r="M61" s="16"/>
      <c r="N61" s="16"/>
      <c r="O61" s="12"/>
      <c r="P61" s="90"/>
      <c r="R61" s="23"/>
    </row>
    <row r="62" spans="1:18" ht="30.75" customHeight="1" x14ac:dyDescent="0.3">
      <c r="A62" s="59" t="s">
        <v>23</v>
      </c>
      <c r="B62" s="59" t="s">
        <v>51</v>
      </c>
      <c r="C62" s="41" t="s">
        <v>15</v>
      </c>
      <c r="D62" s="22">
        <f>E62+F62+G62+I62+K62</f>
        <v>138100.49</v>
      </c>
      <c r="E62" s="22">
        <v>70000</v>
      </c>
      <c r="F62" s="22">
        <v>59900</v>
      </c>
      <c r="G62" s="63">
        <v>8200.49</v>
      </c>
      <c r="H62" s="64"/>
      <c r="I62" s="63"/>
      <c r="J62" s="64"/>
      <c r="K62" s="63"/>
      <c r="L62" s="64"/>
      <c r="M62" s="15"/>
      <c r="N62" s="15"/>
      <c r="O62" s="13"/>
      <c r="P62" s="90"/>
    </row>
    <row r="63" spans="1:18" ht="36.75" customHeight="1" x14ac:dyDescent="0.3">
      <c r="A63" s="60"/>
      <c r="B63" s="60"/>
      <c r="C63" s="11" t="s">
        <v>17</v>
      </c>
      <c r="D63" s="15"/>
      <c r="E63" s="15"/>
      <c r="F63" s="15"/>
      <c r="G63" s="65"/>
      <c r="H63" s="66"/>
      <c r="I63" s="65"/>
      <c r="J63" s="66"/>
      <c r="K63" s="65"/>
      <c r="L63" s="66"/>
      <c r="M63" s="15" t="s">
        <v>24</v>
      </c>
      <c r="N63" s="15"/>
      <c r="O63" s="13"/>
      <c r="P63" s="90"/>
      <c r="R63" s="23"/>
    </row>
    <row r="64" spans="1:18" ht="27" customHeight="1" x14ac:dyDescent="0.3">
      <c r="A64" s="61"/>
      <c r="B64" s="61"/>
      <c r="C64" s="48" t="s">
        <v>15</v>
      </c>
      <c r="D64" s="49">
        <f>E64+F64+G64+I64+K64</f>
        <v>48843.520000000004</v>
      </c>
      <c r="E64" s="49">
        <v>0.08</v>
      </c>
      <c r="F64" s="49">
        <v>17937.38</v>
      </c>
      <c r="G64" s="67">
        <v>30906.06</v>
      </c>
      <c r="H64" s="68"/>
      <c r="I64" s="67">
        <v>0</v>
      </c>
      <c r="J64" s="68"/>
      <c r="K64" s="67">
        <v>0</v>
      </c>
      <c r="L64" s="68"/>
      <c r="M64" s="15"/>
      <c r="N64" s="15"/>
      <c r="O64" s="13"/>
      <c r="P64" s="90"/>
      <c r="R64" s="23"/>
    </row>
    <row r="65" spans="1:16" ht="26.4" x14ac:dyDescent="0.3">
      <c r="A65" s="59" t="s">
        <v>25</v>
      </c>
      <c r="B65" s="59" t="s">
        <v>43</v>
      </c>
      <c r="C65" s="40" t="s">
        <v>15</v>
      </c>
      <c r="D65" s="22">
        <f>E65+F65+G65+I65+K65</f>
        <v>0</v>
      </c>
      <c r="E65" s="22"/>
      <c r="F65" s="22"/>
      <c r="G65" s="63"/>
      <c r="H65" s="64"/>
      <c r="I65" s="63"/>
      <c r="J65" s="64"/>
      <c r="K65" s="63"/>
      <c r="L65" s="64"/>
      <c r="M65" s="16"/>
      <c r="N65" s="16"/>
      <c r="O65" s="12"/>
      <c r="P65" s="90"/>
    </row>
    <row r="66" spans="1:16" ht="39.6" x14ac:dyDescent="0.3">
      <c r="A66" s="60"/>
      <c r="B66" s="60"/>
      <c r="C66" s="5" t="s">
        <v>16</v>
      </c>
      <c r="D66" s="15"/>
      <c r="E66" s="15"/>
      <c r="F66" s="15"/>
      <c r="G66" s="65"/>
      <c r="H66" s="66"/>
      <c r="I66" s="65"/>
      <c r="J66" s="66"/>
      <c r="K66" s="65"/>
      <c r="L66" s="66"/>
      <c r="M66" s="18"/>
      <c r="N66" s="18"/>
      <c r="O66" s="13"/>
      <c r="P66" s="90"/>
    </row>
    <row r="67" spans="1:16" ht="26.4" x14ac:dyDescent="0.3">
      <c r="A67" s="61"/>
      <c r="B67" s="61"/>
      <c r="C67" s="48" t="s">
        <v>17</v>
      </c>
      <c r="D67" s="49">
        <f>E67+F67+G67+I67+K67</f>
        <v>37243.82</v>
      </c>
      <c r="E67" s="49">
        <v>12109.9</v>
      </c>
      <c r="F67" s="49">
        <v>25133.919999999998</v>
      </c>
      <c r="G67" s="67">
        <v>0</v>
      </c>
      <c r="H67" s="68"/>
      <c r="I67" s="67">
        <v>0</v>
      </c>
      <c r="J67" s="68"/>
      <c r="K67" s="67">
        <f>I67</f>
        <v>0</v>
      </c>
      <c r="L67" s="68"/>
      <c r="M67" s="15">
        <v>5000</v>
      </c>
      <c r="N67" s="15"/>
      <c r="O67" s="13"/>
      <c r="P67" s="90"/>
    </row>
    <row r="68" spans="1:16" ht="26.4" x14ac:dyDescent="0.3">
      <c r="A68" s="101" t="s">
        <v>52</v>
      </c>
      <c r="B68" s="59" t="s">
        <v>45</v>
      </c>
      <c r="C68" s="40" t="s">
        <v>15</v>
      </c>
      <c r="D68" s="22">
        <f>E68+F68+G68+I68+K68</f>
        <v>0</v>
      </c>
      <c r="E68" s="22"/>
      <c r="F68" s="39"/>
      <c r="G68" s="63"/>
      <c r="H68" s="64"/>
      <c r="I68" s="63"/>
      <c r="J68" s="64"/>
      <c r="K68" s="63"/>
      <c r="L68" s="64"/>
      <c r="M68" s="16"/>
      <c r="N68" s="16"/>
      <c r="O68" s="13"/>
      <c r="P68" s="90"/>
    </row>
    <row r="69" spans="1:16" ht="39.6" x14ac:dyDescent="0.3">
      <c r="A69" s="101"/>
      <c r="B69" s="60"/>
      <c r="C69" s="5" t="s">
        <v>16</v>
      </c>
      <c r="D69" s="15"/>
      <c r="E69" s="15"/>
      <c r="F69" s="16"/>
      <c r="G69" s="65"/>
      <c r="H69" s="66"/>
      <c r="I69" s="65"/>
      <c r="J69" s="66"/>
      <c r="K69" s="65"/>
      <c r="L69" s="66"/>
      <c r="M69" s="16"/>
      <c r="N69" s="16"/>
      <c r="O69" s="13"/>
      <c r="P69" s="90"/>
    </row>
    <row r="70" spans="1:16" ht="26.4" x14ac:dyDescent="0.3">
      <c r="A70" s="101"/>
      <c r="B70" s="61"/>
      <c r="C70" s="48" t="s">
        <v>17</v>
      </c>
      <c r="D70" s="49">
        <f>E70+F70+G70+I70+K70</f>
        <v>68963.240000000005</v>
      </c>
      <c r="E70" s="49">
        <v>68887.240000000005</v>
      </c>
      <c r="F70" s="50">
        <v>76</v>
      </c>
      <c r="G70" s="67">
        <v>0</v>
      </c>
      <c r="H70" s="68"/>
      <c r="I70" s="67">
        <v>0</v>
      </c>
      <c r="J70" s="68"/>
      <c r="K70" s="67">
        <v>0</v>
      </c>
      <c r="L70" s="68"/>
      <c r="M70" s="16"/>
      <c r="N70" s="16"/>
      <c r="O70" s="13"/>
      <c r="P70" s="90"/>
    </row>
    <row r="71" spans="1:16" ht="26.4" x14ac:dyDescent="0.3">
      <c r="A71" s="101" t="s">
        <v>53</v>
      </c>
      <c r="B71" s="62" t="s">
        <v>63</v>
      </c>
      <c r="C71" s="40" t="s">
        <v>15</v>
      </c>
      <c r="D71" s="22">
        <f>E71+F71+G71+I71+K71</f>
        <v>0</v>
      </c>
      <c r="E71" s="22">
        <v>0</v>
      </c>
      <c r="F71" s="39"/>
      <c r="G71" s="63"/>
      <c r="H71" s="64"/>
      <c r="I71" s="63"/>
      <c r="J71" s="64"/>
      <c r="K71" s="63"/>
      <c r="L71" s="64"/>
      <c r="M71" s="16"/>
      <c r="N71" s="16"/>
      <c r="O71" s="13"/>
      <c r="P71" s="90"/>
    </row>
    <row r="72" spans="1:16" ht="39.6" x14ac:dyDescent="0.3">
      <c r="A72" s="101"/>
      <c r="B72" s="62"/>
      <c r="C72" s="5" t="s">
        <v>16</v>
      </c>
      <c r="D72" s="15"/>
      <c r="E72" s="15"/>
      <c r="F72" s="16"/>
      <c r="G72" s="65"/>
      <c r="H72" s="66"/>
      <c r="I72" s="65"/>
      <c r="J72" s="66"/>
      <c r="K72" s="65"/>
      <c r="L72" s="66"/>
      <c r="M72" s="16"/>
      <c r="N72" s="16"/>
      <c r="O72" s="13"/>
      <c r="P72" s="90"/>
    </row>
    <row r="73" spans="1:16" ht="26.4" x14ac:dyDescent="0.3">
      <c r="A73" s="101"/>
      <c r="B73" s="62"/>
      <c r="C73" s="48" t="s">
        <v>17</v>
      </c>
      <c r="D73" s="49">
        <f>E73+F73+G73+I73+K73</f>
        <v>0</v>
      </c>
      <c r="E73" s="49">
        <v>0</v>
      </c>
      <c r="F73" s="50">
        <v>0</v>
      </c>
      <c r="G73" s="67">
        <v>0</v>
      </c>
      <c r="H73" s="68"/>
      <c r="I73" s="67">
        <v>0</v>
      </c>
      <c r="J73" s="68"/>
      <c r="K73" s="67">
        <v>0</v>
      </c>
      <c r="L73" s="68"/>
      <c r="M73" s="16"/>
      <c r="N73" s="16"/>
      <c r="O73" s="13"/>
      <c r="P73" s="90"/>
    </row>
    <row r="74" spans="1:16" ht="26.4" x14ac:dyDescent="0.3">
      <c r="A74" s="101" t="s">
        <v>54</v>
      </c>
      <c r="B74" s="62" t="s">
        <v>48</v>
      </c>
      <c r="C74" s="40" t="s">
        <v>15</v>
      </c>
      <c r="D74" s="22">
        <f>E74+F74+G74+I74+K74</f>
        <v>86000</v>
      </c>
      <c r="E74" s="22">
        <v>0</v>
      </c>
      <c r="F74" s="39">
        <v>86000</v>
      </c>
      <c r="G74" s="63"/>
      <c r="H74" s="64"/>
      <c r="I74" s="63"/>
      <c r="J74" s="64"/>
      <c r="K74" s="63"/>
      <c r="L74" s="64"/>
      <c r="M74" s="16"/>
      <c r="N74" s="16"/>
      <c r="O74" s="13"/>
      <c r="P74" s="90"/>
    </row>
    <row r="75" spans="1:16" ht="39.6" x14ac:dyDescent="0.3">
      <c r="A75" s="101"/>
      <c r="B75" s="62"/>
      <c r="C75" s="5" t="s">
        <v>16</v>
      </c>
      <c r="D75" s="15"/>
      <c r="E75" s="15"/>
      <c r="F75" s="16"/>
      <c r="G75" s="65"/>
      <c r="H75" s="66"/>
      <c r="I75" s="65"/>
      <c r="J75" s="66"/>
      <c r="K75" s="65"/>
      <c r="L75" s="66"/>
      <c r="M75" s="16"/>
      <c r="N75" s="16"/>
      <c r="O75" s="13"/>
      <c r="P75" s="90"/>
    </row>
    <row r="76" spans="1:16" ht="26.4" x14ac:dyDescent="0.3">
      <c r="A76" s="101"/>
      <c r="B76" s="62"/>
      <c r="C76" s="48" t="s">
        <v>17</v>
      </c>
      <c r="D76" s="49">
        <f>E76+F76+G76+I76+K76</f>
        <v>0</v>
      </c>
      <c r="E76" s="49">
        <v>0</v>
      </c>
      <c r="F76" s="50">
        <v>0</v>
      </c>
      <c r="G76" s="67">
        <v>0</v>
      </c>
      <c r="H76" s="68"/>
      <c r="I76" s="67">
        <v>0</v>
      </c>
      <c r="J76" s="68"/>
      <c r="K76" s="67">
        <v>0</v>
      </c>
      <c r="L76" s="68"/>
      <c r="M76" s="16"/>
      <c r="N76" s="16"/>
      <c r="O76" s="13"/>
      <c r="P76" s="90"/>
    </row>
    <row r="77" spans="1:16" ht="26.4" x14ac:dyDescent="0.3">
      <c r="A77" s="62" t="s">
        <v>26</v>
      </c>
      <c r="B77" s="62" t="s">
        <v>34</v>
      </c>
      <c r="C77" s="40" t="s">
        <v>15</v>
      </c>
      <c r="D77" s="22">
        <f>E77+F77+G77+I77+K77</f>
        <v>0</v>
      </c>
      <c r="E77" s="22">
        <v>0</v>
      </c>
      <c r="F77" s="39"/>
      <c r="G77" s="63"/>
      <c r="H77" s="64"/>
      <c r="I77" s="63"/>
      <c r="J77" s="64"/>
      <c r="K77" s="63"/>
      <c r="L77" s="64"/>
      <c r="M77" s="16"/>
      <c r="N77" s="16"/>
      <c r="O77" s="13"/>
      <c r="P77" s="90"/>
    </row>
    <row r="78" spans="1:16" ht="39.6" x14ac:dyDescent="0.3">
      <c r="A78" s="62"/>
      <c r="B78" s="62"/>
      <c r="C78" s="5" t="s">
        <v>16</v>
      </c>
      <c r="D78" s="15"/>
      <c r="E78" s="15"/>
      <c r="F78" s="16"/>
      <c r="G78" s="65"/>
      <c r="H78" s="66"/>
      <c r="I78" s="65"/>
      <c r="J78" s="66"/>
      <c r="K78" s="65"/>
      <c r="L78" s="66"/>
      <c r="M78" s="16"/>
      <c r="N78" s="16"/>
      <c r="O78" s="13"/>
      <c r="P78" s="90"/>
    </row>
    <row r="79" spans="1:16" ht="26.4" x14ac:dyDescent="0.3">
      <c r="A79" s="62"/>
      <c r="B79" s="62"/>
      <c r="C79" s="48" t="s">
        <v>17</v>
      </c>
      <c r="D79" s="49">
        <f>E79+F79+G79+I79+K79</f>
        <v>0</v>
      </c>
      <c r="E79" s="49">
        <v>0</v>
      </c>
      <c r="F79" s="50"/>
      <c r="G79" s="67"/>
      <c r="H79" s="68"/>
      <c r="I79" s="67"/>
      <c r="J79" s="68"/>
      <c r="K79" s="67"/>
      <c r="L79" s="68"/>
      <c r="M79" s="16"/>
      <c r="N79" s="16"/>
      <c r="O79" s="13"/>
      <c r="P79" s="90"/>
    </row>
    <row r="80" spans="1:16" ht="26.4" x14ac:dyDescent="0.3">
      <c r="A80" s="62" t="s">
        <v>27</v>
      </c>
      <c r="B80" s="62" t="s">
        <v>42</v>
      </c>
      <c r="C80" s="40" t="s">
        <v>15</v>
      </c>
      <c r="D80" s="22">
        <f>E80+F80+G80+I80+K80</f>
        <v>0</v>
      </c>
      <c r="E80" s="22"/>
      <c r="F80" s="39"/>
      <c r="G80" s="63"/>
      <c r="H80" s="64"/>
      <c r="I80" s="63"/>
      <c r="J80" s="64"/>
      <c r="K80" s="63"/>
      <c r="L80" s="64"/>
      <c r="M80" s="16"/>
      <c r="N80" s="16"/>
      <c r="O80" s="13"/>
      <c r="P80" s="90"/>
    </row>
    <row r="81" spans="1:16" ht="39.6" x14ac:dyDescent="0.3">
      <c r="A81" s="62"/>
      <c r="B81" s="62"/>
      <c r="C81" s="5" t="s">
        <v>16</v>
      </c>
      <c r="D81" s="15"/>
      <c r="E81" s="15"/>
      <c r="F81" s="16"/>
      <c r="G81" s="65"/>
      <c r="H81" s="66"/>
      <c r="I81" s="65"/>
      <c r="J81" s="66"/>
      <c r="K81" s="65"/>
      <c r="L81" s="66"/>
      <c r="M81" s="16"/>
      <c r="N81" s="16"/>
      <c r="O81" s="13"/>
      <c r="P81" s="90"/>
    </row>
    <row r="82" spans="1:16" ht="39.6" x14ac:dyDescent="0.3">
      <c r="A82" s="62"/>
      <c r="B82" s="62"/>
      <c r="C82" s="48" t="s">
        <v>17</v>
      </c>
      <c r="D82" s="49">
        <f>E82+F82+G82+I82+K82</f>
        <v>0</v>
      </c>
      <c r="E82" s="49">
        <v>0</v>
      </c>
      <c r="F82" s="50">
        <v>0</v>
      </c>
      <c r="G82" s="67">
        <v>0</v>
      </c>
      <c r="H82" s="68"/>
      <c r="I82" s="67">
        <v>0</v>
      </c>
      <c r="J82" s="68"/>
      <c r="K82" s="67">
        <v>0</v>
      </c>
      <c r="L82" s="68"/>
      <c r="M82" s="16" t="s">
        <v>28</v>
      </c>
      <c r="N82" s="16"/>
      <c r="O82" s="13"/>
      <c r="P82" s="90"/>
    </row>
    <row r="83" spans="1:16" ht="26.4" x14ac:dyDescent="0.3">
      <c r="A83" s="59" t="s">
        <v>55</v>
      </c>
      <c r="B83" s="59" t="s">
        <v>44</v>
      </c>
      <c r="C83" s="40" t="s">
        <v>15</v>
      </c>
      <c r="D83" s="22">
        <f>E83+F83+G83+I83+K83</f>
        <v>173500</v>
      </c>
      <c r="E83" s="22">
        <v>70000</v>
      </c>
      <c r="F83" s="22">
        <v>103500</v>
      </c>
      <c r="G83" s="63"/>
      <c r="H83" s="64"/>
      <c r="I83" s="63"/>
      <c r="J83" s="64"/>
      <c r="K83" s="63"/>
      <c r="L83" s="64"/>
      <c r="M83" s="1"/>
      <c r="N83" s="1"/>
      <c r="O83" s="1"/>
      <c r="P83" s="90"/>
    </row>
    <row r="84" spans="1:16" ht="39.6" x14ac:dyDescent="0.3">
      <c r="A84" s="60"/>
      <c r="B84" s="60"/>
      <c r="C84" s="11" t="s">
        <v>16</v>
      </c>
      <c r="D84" s="15"/>
      <c r="E84" s="15"/>
      <c r="F84" s="15"/>
      <c r="G84" s="65"/>
      <c r="H84" s="66"/>
      <c r="I84" s="65"/>
      <c r="J84" s="66"/>
      <c r="K84" s="65"/>
      <c r="L84" s="66"/>
      <c r="M84" s="9"/>
      <c r="N84" s="9"/>
      <c r="O84" s="9"/>
      <c r="P84" s="90"/>
    </row>
    <row r="85" spans="1:16" ht="26.4" x14ac:dyDescent="0.3">
      <c r="A85" s="61"/>
      <c r="B85" s="61"/>
      <c r="C85" s="48" t="s">
        <v>17</v>
      </c>
      <c r="D85" s="49">
        <f>E85+F85+G85+I85+K85</f>
        <v>149.05000000000001</v>
      </c>
      <c r="E85" s="49">
        <v>149.05000000000001</v>
      </c>
      <c r="F85" s="49">
        <v>0</v>
      </c>
      <c r="G85" s="67">
        <v>0</v>
      </c>
      <c r="H85" s="68"/>
      <c r="I85" s="67">
        <v>0</v>
      </c>
      <c r="J85" s="68"/>
      <c r="K85" s="67">
        <v>0</v>
      </c>
      <c r="L85" s="68"/>
      <c r="P85" s="90"/>
    </row>
    <row r="86" spans="1:16" ht="26.4" x14ac:dyDescent="0.3">
      <c r="A86" s="59" t="s">
        <v>56</v>
      </c>
      <c r="B86" s="59" t="s">
        <v>46</v>
      </c>
      <c r="C86" s="40" t="s">
        <v>15</v>
      </c>
      <c r="D86" s="22">
        <f>E86+F86+G86+I86+K86</f>
        <v>0</v>
      </c>
      <c r="E86" s="22"/>
      <c r="F86" s="22"/>
      <c r="G86" s="63"/>
      <c r="H86" s="64"/>
      <c r="I86" s="63"/>
      <c r="J86" s="64"/>
      <c r="K86" s="63"/>
      <c r="L86" s="64"/>
      <c r="P86" s="90"/>
    </row>
    <row r="87" spans="1:16" ht="39.6" x14ac:dyDescent="0.3">
      <c r="A87" s="60"/>
      <c r="B87" s="60"/>
      <c r="C87" s="11" t="s">
        <v>16</v>
      </c>
      <c r="D87" s="15"/>
      <c r="E87" s="15"/>
      <c r="F87" s="15"/>
      <c r="G87" s="65"/>
      <c r="H87" s="66"/>
      <c r="I87" s="65"/>
      <c r="J87" s="66"/>
      <c r="K87" s="65"/>
      <c r="L87" s="66"/>
      <c r="P87" s="90"/>
    </row>
    <row r="88" spans="1:16" ht="26.4" x14ac:dyDescent="0.3">
      <c r="A88" s="61"/>
      <c r="B88" s="61"/>
      <c r="C88" s="48" t="s">
        <v>17</v>
      </c>
      <c r="D88" s="49">
        <f>E88+F88+G88+I88+K88</f>
        <v>0</v>
      </c>
      <c r="E88" s="49">
        <v>0</v>
      </c>
      <c r="F88" s="49">
        <v>0</v>
      </c>
      <c r="G88" s="67">
        <v>0</v>
      </c>
      <c r="H88" s="68"/>
      <c r="I88" s="67">
        <v>0</v>
      </c>
      <c r="J88" s="68"/>
      <c r="K88" s="67">
        <f>I88</f>
        <v>0</v>
      </c>
      <c r="L88" s="68"/>
      <c r="P88" s="90"/>
    </row>
    <row r="89" spans="1:16" ht="26.4" x14ac:dyDescent="0.3">
      <c r="A89" s="84" t="s">
        <v>57</v>
      </c>
      <c r="B89" s="59" t="s">
        <v>47</v>
      </c>
      <c r="C89" s="40" t="s">
        <v>15</v>
      </c>
      <c r="D89" s="22">
        <f>E89+F89+G89+I89+K89</f>
        <v>0</v>
      </c>
      <c r="E89" s="22"/>
      <c r="F89" s="22"/>
      <c r="G89" s="63"/>
      <c r="H89" s="64"/>
      <c r="I89" s="63"/>
      <c r="J89" s="64"/>
      <c r="K89" s="63"/>
      <c r="L89" s="64"/>
      <c r="P89" s="90"/>
    </row>
    <row r="90" spans="1:16" ht="39.6" x14ac:dyDescent="0.3">
      <c r="A90" s="85"/>
      <c r="B90" s="60"/>
      <c r="C90" s="11" t="s">
        <v>16</v>
      </c>
      <c r="D90" s="15"/>
      <c r="E90" s="15"/>
      <c r="F90" s="15"/>
      <c r="G90" s="65"/>
      <c r="H90" s="66"/>
      <c r="I90" s="65"/>
      <c r="J90" s="66"/>
      <c r="K90" s="65"/>
      <c r="L90" s="66"/>
      <c r="P90" s="90"/>
    </row>
    <row r="91" spans="1:16" ht="26.4" x14ac:dyDescent="0.3">
      <c r="A91" s="86"/>
      <c r="B91" s="61"/>
      <c r="C91" s="48" t="s">
        <v>17</v>
      </c>
      <c r="D91" s="49">
        <f>E91+F91+G91+I91+K91</f>
        <v>0</v>
      </c>
      <c r="E91" s="49">
        <v>0</v>
      </c>
      <c r="F91" s="49">
        <v>0</v>
      </c>
      <c r="G91" s="67">
        <v>0</v>
      </c>
      <c r="H91" s="68"/>
      <c r="I91" s="67">
        <v>0</v>
      </c>
      <c r="J91" s="68"/>
      <c r="K91" s="67">
        <v>0</v>
      </c>
      <c r="L91" s="68"/>
      <c r="P91" s="90"/>
    </row>
    <row r="92" spans="1:16" ht="26.4" x14ac:dyDescent="0.3">
      <c r="A92" s="84" t="s">
        <v>58</v>
      </c>
      <c r="B92" s="59" t="s">
        <v>50</v>
      </c>
      <c r="C92" s="40" t="s">
        <v>15</v>
      </c>
      <c r="D92" s="22">
        <f>E92+F92+G92+I92+K92</f>
        <v>0</v>
      </c>
      <c r="E92" s="22"/>
      <c r="F92" s="22"/>
      <c r="G92" s="63"/>
      <c r="H92" s="64"/>
      <c r="I92" s="63"/>
      <c r="J92" s="64"/>
      <c r="K92" s="63"/>
      <c r="L92" s="64"/>
      <c r="P92" s="90"/>
    </row>
    <row r="93" spans="1:16" ht="39.6" x14ac:dyDescent="0.3">
      <c r="A93" s="85"/>
      <c r="B93" s="60"/>
      <c r="C93" s="11" t="s">
        <v>16</v>
      </c>
      <c r="D93" s="15"/>
      <c r="E93" s="15"/>
      <c r="F93" s="15"/>
      <c r="G93" s="65"/>
      <c r="H93" s="66"/>
      <c r="I93" s="65"/>
      <c r="J93" s="66"/>
      <c r="K93" s="65"/>
      <c r="L93" s="66"/>
      <c r="P93" s="90"/>
    </row>
    <row r="94" spans="1:16" ht="26.4" x14ac:dyDescent="0.3">
      <c r="A94" s="86"/>
      <c r="B94" s="61"/>
      <c r="C94" s="48" t="s">
        <v>17</v>
      </c>
      <c r="D94" s="49">
        <f>E94+F94+G94+I94+K94</f>
        <v>0</v>
      </c>
      <c r="E94" s="49">
        <v>0</v>
      </c>
      <c r="F94" s="49">
        <v>0</v>
      </c>
      <c r="G94" s="67">
        <v>0</v>
      </c>
      <c r="H94" s="68"/>
      <c r="I94" s="67">
        <v>0</v>
      </c>
      <c r="J94" s="68"/>
      <c r="K94" s="67">
        <v>0</v>
      </c>
      <c r="L94" s="68"/>
      <c r="P94" s="90"/>
    </row>
    <row r="95" spans="1:16" ht="26.4" x14ac:dyDescent="0.3">
      <c r="A95" s="84" t="s">
        <v>59</v>
      </c>
      <c r="B95" s="59" t="s">
        <v>73</v>
      </c>
      <c r="C95" s="40" t="s">
        <v>15</v>
      </c>
      <c r="D95" s="22">
        <f>E95+F95+G95+I95+K95</f>
        <v>0</v>
      </c>
      <c r="E95" s="22">
        <v>0</v>
      </c>
      <c r="F95" s="22"/>
      <c r="G95" s="63"/>
      <c r="H95" s="64"/>
      <c r="I95" s="63"/>
      <c r="J95" s="64"/>
      <c r="K95" s="63"/>
      <c r="L95" s="64"/>
      <c r="P95" s="90"/>
    </row>
    <row r="96" spans="1:16" ht="39.6" x14ac:dyDescent="0.3">
      <c r="A96" s="85"/>
      <c r="B96" s="60"/>
      <c r="C96" s="11" t="s">
        <v>16</v>
      </c>
      <c r="D96" s="15"/>
      <c r="E96" s="15"/>
      <c r="F96" s="15"/>
      <c r="G96" s="65"/>
      <c r="H96" s="66"/>
      <c r="I96" s="65"/>
      <c r="J96" s="66"/>
      <c r="K96" s="65"/>
      <c r="L96" s="66"/>
      <c r="P96" s="90"/>
    </row>
    <row r="97" spans="1:18" ht="26.4" x14ac:dyDescent="0.3">
      <c r="A97" s="86"/>
      <c r="B97" s="61"/>
      <c r="C97" s="48" t="s">
        <v>17</v>
      </c>
      <c r="D97" s="49">
        <f>E97+F97+G97+I97+K97</f>
        <v>0</v>
      </c>
      <c r="E97" s="49">
        <v>0</v>
      </c>
      <c r="F97" s="49">
        <v>0</v>
      </c>
      <c r="G97" s="67">
        <v>0</v>
      </c>
      <c r="H97" s="68"/>
      <c r="I97" s="67">
        <v>0</v>
      </c>
      <c r="J97" s="68"/>
      <c r="K97" s="67">
        <v>0</v>
      </c>
      <c r="L97" s="68"/>
      <c r="P97" s="90"/>
    </row>
    <row r="98" spans="1:18" ht="26.4" x14ac:dyDescent="0.3">
      <c r="A98" s="84" t="s">
        <v>60</v>
      </c>
      <c r="B98" s="59" t="s">
        <v>72</v>
      </c>
      <c r="C98" s="40" t="s">
        <v>15</v>
      </c>
      <c r="D98" s="22">
        <f>E98+F98+G98+I98+K98</f>
        <v>0</v>
      </c>
      <c r="E98" s="22"/>
      <c r="F98" s="22"/>
      <c r="G98" s="63"/>
      <c r="H98" s="64"/>
      <c r="I98" s="63"/>
      <c r="J98" s="64"/>
      <c r="K98" s="63"/>
      <c r="L98" s="64"/>
      <c r="P98" s="90"/>
    </row>
    <row r="99" spans="1:18" ht="39.6" x14ac:dyDescent="0.3">
      <c r="A99" s="85"/>
      <c r="B99" s="60"/>
      <c r="C99" s="11" t="s">
        <v>16</v>
      </c>
      <c r="D99" s="15"/>
      <c r="E99" s="15"/>
      <c r="F99" s="15"/>
      <c r="G99" s="65"/>
      <c r="H99" s="66"/>
      <c r="I99" s="65"/>
      <c r="J99" s="66"/>
      <c r="K99" s="65"/>
      <c r="L99" s="66"/>
      <c r="P99" s="90"/>
    </row>
    <row r="100" spans="1:18" ht="26.4" x14ac:dyDescent="0.3">
      <c r="A100" s="86"/>
      <c r="B100" s="61"/>
      <c r="C100" s="48" t="s">
        <v>17</v>
      </c>
      <c r="D100" s="49">
        <f>E100+F100+G100+I100+K100</f>
        <v>0</v>
      </c>
      <c r="E100" s="49">
        <v>0</v>
      </c>
      <c r="F100" s="49">
        <v>0</v>
      </c>
      <c r="G100" s="67">
        <v>0</v>
      </c>
      <c r="H100" s="68"/>
      <c r="I100" s="67">
        <v>0</v>
      </c>
      <c r="J100" s="68"/>
      <c r="K100" s="67">
        <v>0</v>
      </c>
      <c r="L100" s="68"/>
      <c r="P100" s="90"/>
    </row>
    <row r="101" spans="1:18" ht="26.4" x14ac:dyDescent="0.3">
      <c r="A101" s="84" t="s">
        <v>61</v>
      </c>
      <c r="B101" s="59" t="s">
        <v>49</v>
      </c>
      <c r="C101" s="40" t="s">
        <v>15</v>
      </c>
      <c r="D101" s="22">
        <f>E101+F101+G101+I101+K101</f>
        <v>0</v>
      </c>
      <c r="E101" s="22"/>
      <c r="F101" s="22"/>
      <c r="G101" s="63"/>
      <c r="H101" s="64"/>
      <c r="I101" s="63"/>
      <c r="J101" s="64"/>
      <c r="K101" s="63"/>
      <c r="L101" s="64"/>
      <c r="P101" s="90"/>
    </row>
    <row r="102" spans="1:18" ht="39.6" x14ac:dyDescent="0.3">
      <c r="A102" s="85"/>
      <c r="B102" s="60"/>
      <c r="C102" s="11" t="s">
        <v>16</v>
      </c>
      <c r="D102" s="15"/>
      <c r="E102" s="15"/>
      <c r="F102" s="15"/>
      <c r="G102" s="65"/>
      <c r="H102" s="66"/>
      <c r="I102" s="65"/>
      <c r="J102" s="66"/>
      <c r="K102" s="65"/>
      <c r="L102" s="66"/>
      <c r="P102" s="90"/>
    </row>
    <row r="103" spans="1:18" ht="26.4" x14ac:dyDescent="0.3">
      <c r="A103" s="86"/>
      <c r="B103" s="61"/>
      <c r="C103" s="48" t="s">
        <v>17</v>
      </c>
      <c r="D103" s="49">
        <f>E103+F103+G103+I103+K103</f>
        <v>0</v>
      </c>
      <c r="E103" s="49">
        <v>0</v>
      </c>
      <c r="F103" s="49">
        <v>0</v>
      </c>
      <c r="G103" s="67">
        <v>0</v>
      </c>
      <c r="H103" s="68"/>
      <c r="I103" s="67">
        <v>0</v>
      </c>
      <c r="J103" s="68"/>
      <c r="K103" s="67">
        <f>G103</f>
        <v>0</v>
      </c>
      <c r="L103" s="68"/>
      <c r="P103" s="90"/>
    </row>
    <row r="104" spans="1:18" ht="26.4" x14ac:dyDescent="0.3">
      <c r="A104" s="84" t="s">
        <v>64</v>
      </c>
      <c r="B104" s="59" t="s">
        <v>70</v>
      </c>
      <c r="C104" s="40" t="s">
        <v>15</v>
      </c>
      <c r="D104" s="22">
        <f>E104+F104+G104+I104+K104</f>
        <v>0</v>
      </c>
      <c r="E104" s="22"/>
      <c r="F104" s="22"/>
      <c r="G104" s="63"/>
      <c r="H104" s="64"/>
      <c r="I104" s="63"/>
      <c r="J104" s="64"/>
      <c r="K104" s="63"/>
      <c r="L104" s="64"/>
      <c r="P104" s="28"/>
    </row>
    <row r="105" spans="1:18" ht="39.6" x14ac:dyDescent="0.3">
      <c r="A105" s="85"/>
      <c r="B105" s="60"/>
      <c r="C105" s="25" t="s">
        <v>16</v>
      </c>
      <c r="D105" s="15"/>
      <c r="E105" s="15"/>
      <c r="F105" s="15"/>
      <c r="G105" s="65"/>
      <c r="H105" s="66"/>
      <c r="I105" s="65"/>
      <c r="J105" s="66"/>
      <c r="K105" s="65"/>
      <c r="L105" s="66"/>
      <c r="P105" s="28"/>
    </row>
    <row r="106" spans="1:18" ht="26.4" x14ac:dyDescent="0.3">
      <c r="A106" s="86"/>
      <c r="B106" s="61"/>
      <c r="C106" s="48" t="s">
        <v>17</v>
      </c>
      <c r="D106" s="49">
        <f>E106+F106+G106+I106+K106</f>
        <v>0</v>
      </c>
      <c r="E106" s="49">
        <v>0</v>
      </c>
      <c r="F106" s="49">
        <v>0</v>
      </c>
      <c r="G106" s="67">
        <v>0</v>
      </c>
      <c r="H106" s="68"/>
      <c r="I106" s="67">
        <v>0</v>
      </c>
      <c r="J106" s="68"/>
      <c r="K106" s="67">
        <f>G106</f>
        <v>0</v>
      </c>
      <c r="L106" s="68"/>
      <c r="P106" s="28"/>
    </row>
    <row r="107" spans="1:18" ht="31.5" customHeight="1" x14ac:dyDescent="0.3">
      <c r="A107" s="69" t="s">
        <v>85</v>
      </c>
      <c r="B107" s="70"/>
      <c r="C107" s="70"/>
      <c r="D107" s="70"/>
      <c r="E107" s="70"/>
      <c r="F107" s="70"/>
      <c r="G107" s="70"/>
      <c r="H107" s="70"/>
      <c r="I107" s="70"/>
      <c r="J107" s="70"/>
      <c r="K107" s="70"/>
      <c r="L107" s="70"/>
      <c r="M107" s="70"/>
      <c r="N107" s="70"/>
      <c r="O107" s="70"/>
      <c r="P107" s="71"/>
    </row>
    <row r="108" spans="1:18" ht="33.75" customHeight="1" x14ac:dyDescent="0.3">
      <c r="A108" s="72" t="s">
        <v>86</v>
      </c>
      <c r="B108" s="59" t="s">
        <v>87</v>
      </c>
      <c r="C108" s="45" t="s">
        <v>15</v>
      </c>
      <c r="D108" s="44">
        <f>D111</f>
        <v>120000</v>
      </c>
      <c r="E108" s="44">
        <f>E111</f>
        <v>100000</v>
      </c>
      <c r="F108" s="43">
        <f>F111</f>
        <v>20000</v>
      </c>
      <c r="G108" s="75">
        <f>G111</f>
        <v>0</v>
      </c>
      <c r="H108" s="76"/>
      <c r="I108" s="75">
        <f>I111</f>
        <v>0</v>
      </c>
      <c r="J108" s="76"/>
      <c r="K108" s="75">
        <f>K111</f>
        <v>0</v>
      </c>
      <c r="L108" s="76"/>
      <c r="M108" s="16"/>
      <c r="N108" s="16"/>
      <c r="O108" s="12"/>
      <c r="P108" s="36"/>
    </row>
    <row r="109" spans="1:18" ht="37.5" customHeight="1" x14ac:dyDescent="0.3">
      <c r="A109" s="73"/>
      <c r="B109" s="60"/>
      <c r="C109" s="38" t="s">
        <v>16</v>
      </c>
      <c r="D109" s="17"/>
      <c r="E109" s="17"/>
      <c r="F109" s="15"/>
      <c r="G109" s="65"/>
      <c r="H109" s="66"/>
      <c r="I109" s="65"/>
      <c r="J109" s="66"/>
      <c r="K109" s="65"/>
      <c r="L109" s="66"/>
      <c r="M109" s="15">
        <v>50000</v>
      </c>
      <c r="N109" s="15"/>
      <c r="O109" s="12"/>
      <c r="P109" s="36"/>
    </row>
    <row r="110" spans="1:18" ht="29.25" customHeight="1" x14ac:dyDescent="0.3">
      <c r="A110" s="74"/>
      <c r="B110" s="61"/>
      <c r="C110" s="52" t="s">
        <v>17</v>
      </c>
      <c r="D110" s="55">
        <f>D113</f>
        <v>0</v>
      </c>
      <c r="E110" s="55">
        <f>E113</f>
        <v>0</v>
      </c>
      <c r="F110" s="53">
        <f>F113</f>
        <v>0</v>
      </c>
      <c r="G110" s="77">
        <f>G113</f>
        <v>0</v>
      </c>
      <c r="H110" s="78"/>
      <c r="I110" s="77">
        <f>I113</f>
        <v>0</v>
      </c>
      <c r="J110" s="78"/>
      <c r="K110" s="77">
        <f>K113</f>
        <v>0</v>
      </c>
      <c r="L110" s="78"/>
      <c r="M110" s="16"/>
      <c r="N110" s="16"/>
      <c r="O110" s="12"/>
      <c r="P110" s="36"/>
      <c r="R110" s="23"/>
    </row>
    <row r="111" spans="1:18" ht="30.75" customHeight="1" x14ac:dyDescent="0.3">
      <c r="A111" s="59" t="s">
        <v>88</v>
      </c>
      <c r="B111" s="59" t="s">
        <v>36</v>
      </c>
      <c r="C111" s="40" t="s">
        <v>15</v>
      </c>
      <c r="D111" s="22">
        <f>E111+F111+G111+I111+K111</f>
        <v>120000</v>
      </c>
      <c r="E111" s="22">
        <v>100000</v>
      </c>
      <c r="F111" s="22">
        <v>20000</v>
      </c>
      <c r="G111" s="63"/>
      <c r="H111" s="64"/>
      <c r="I111" s="63"/>
      <c r="J111" s="64"/>
      <c r="K111" s="63"/>
      <c r="L111" s="64"/>
      <c r="M111" s="15"/>
      <c r="N111" s="15"/>
      <c r="O111" s="13"/>
      <c r="P111" s="36"/>
    </row>
    <row r="112" spans="1:18" ht="36.75" customHeight="1" x14ac:dyDescent="0.3">
      <c r="A112" s="60"/>
      <c r="B112" s="60"/>
      <c r="C112" s="38" t="s">
        <v>16</v>
      </c>
      <c r="D112" s="15"/>
      <c r="E112" s="15"/>
      <c r="F112" s="15"/>
      <c r="G112" s="65"/>
      <c r="H112" s="66"/>
      <c r="I112" s="65"/>
      <c r="J112" s="66"/>
      <c r="K112" s="65"/>
      <c r="L112" s="66"/>
      <c r="M112" s="15" t="s">
        <v>24</v>
      </c>
      <c r="N112" s="15"/>
      <c r="O112" s="13"/>
      <c r="P112" s="36"/>
      <c r="R112" s="23"/>
    </row>
    <row r="113" spans="1:18" ht="27" customHeight="1" x14ac:dyDescent="0.3">
      <c r="A113" s="61"/>
      <c r="B113" s="61"/>
      <c r="C113" s="48" t="s">
        <v>17</v>
      </c>
      <c r="D113" s="49">
        <f>E113+F113+G113+I113+K113</f>
        <v>0</v>
      </c>
      <c r="E113" s="49">
        <v>0</v>
      </c>
      <c r="F113" s="49">
        <v>0</v>
      </c>
      <c r="G113" s="67">
        <v>0</v>
      </c>
      <c r="H113" s="68"/>
      <c r="I113" s="67">
        <v>0</v>
      </c>
      <c r="J113" s="68"/>
      <c r="K113" s="67">
        <v>0</v>
      </c>
      <c r="L113" s="68"/>
      <c r="M113" s="15"/>
      <c r="N113" s="15"/>
      <c r="O113" s="13"/>
      <c r="P113" s="36"/>
      <c r="R113" s="23"/>
    </row>
    <row r="114" spans="1:18" ht="24" customHeight="1" x14ac:dyDescent="0.3">
      <c r="A114" s="69" t="s">
        <v>89</v>
      </c>
      <c r="B114" s="70"/>
      <c r="C114" s="70"/>
      <c r="D114" s="70"/>
      <c r="E114" s="70"/>
      <c r="F114" s="70"/>
      <c r="G114" s="70"/>
      <c r="H114" s="70"/>
      <c r="I114" s="70"/>
      <c r="J114" s="70"/>
      <c r="K114" s="70"/>
      <c r="L114" s="70"/>
      <c r="M114" s="70"/>
      <c r="N114" s="70"/>
      <c r="O114" s="70"/>
      <c r="P114" s="71"/>
    </row>
    <row r="115" spans="1:18" ht="33.75" customHeight="1" x14ac:dyDescent="0.3">
      <c r="A115" s="72" t="s">
        <v>90</v>
      </c>
      <c r="B115" s="59" t="s">
        <v>91</v>
      </c>
      <c r="C115" s="45" t="s">
        <v>15</v>
      </c>
      <c r="D115" s="44">
        <f>D118+D121+D124</f>
        <v>173300</v>
      </c>
      <c r="E115" s="44">
        <f>E118+E121+E124</f>
        <v>135000</v>
      </c>
      <c r="F115" s="44">
        <f>F118+F121+F124</f>
        <v>30600</v>
      </c>
      <c r="G115" s="75">
        <f>G118+G124</f>
        <v>7700</v>
      </c>
      <c r="H115" s="76"/>
      <c r="I115" s="75">
        <f>I118+I124</f>
        <v>0</v>
      </c>
      <c r="J115" s="76"/>
      <c r="K115" s="75">
        <f>K118+K124</f>
        <v>0</v>
      </c>
      <c r="L115" s="76"/>
      <c r="M115" s="16"/>
      <c r="N115" s="16"/>
      <c r="O115" s="12"/>
      <c r="P115" s="36"/>
    </row>
    <row r="116" spans="1:18" ht="37.5" customHeight="1" x14ac:dyDescent="0.3">
      <c r="A116" s="73"/>
      <c r="B116" s="60"/>
      <c r="C116" s="38" t="s">
        <v>16</v>
      </c>
      <c r="D116" s="17"/>
      <c r="E116" s="17"/>
      <c r="F116" s="15"/>
      <c r="G116" s="65"/>
      <c r="H116" s="66"/>
      <c r="I116" s="65"/>
      <c r="J116" s="66"/>
      <c r="K116" s="65"/>
      <c r="L116" s="66"/>
      <c r="M116" s="15">
        <v>50000</v>
      </c>
      <c r="N116" s="15"/>
      <c r="O116" s="12"/>
      <c r="P116" s="36"/>
    </row>
    <row r="117" spans="1:18" ht="29.25" customHeight="1" x14ac:dyDescent="0.3">
      <c r="A117" s="74"/>
      <c r="B117" s="61"/>
      <c r="C117" s="52" t="s">
        <v>17</v>
      </c>
      <c r="D117" s="55">
        <f>D120+D123+D126</f>
        <v>0</v>
      </c>
      <c r="E117" s="55">
        <f>E120+E126</f>
        <v>0</v>
      </c>
      <c r="F117" s="53">
        <f>F120+F126</f>
        <v>0</v>
      </c>
      <c r="G117" s="77">
        <f>G120+G126</f>
        <v>0</v>
      </c>
      <c r="H117" s="78"/>
      <c r="I117" s="77">
        <f>I120+I126</f>
        <v>0</v>
      </c>
      <c r="J117" s="78"/>
      <c r="K117" s="77">
        <f>K120+K126</f>
        <v>0</v>
      </c>
      <c r="L117" s="78"/>
      <c r="M117" s="16"/>
      <c r="N117" s="16"/>
      <c r="O117" s="12"/>
      <c r="P117" s="36"/>
      <c r="R117" s="23"/>
    </row>
    <row r="118" spans="1:18" ht="30.75" customHeight="1" x14ac:dyDescent="0.3">
      <c r="A118" s="59" t="s">
        <v>92</v>
      </c>
      <c r="B118" s="62" t="s">
        <v>48</v>
      </c>
      <c r="C118" s="40" t="s">
        <v>15</v>
      </c>
      <c r="D118" s="22">
        <f>E118+F118+G118+I118+K118</f>
        <v>0</v>
      </c>
      <c r="E118" s="22">
        <v>0</v>
      </c>
      <c r="F118" s="22"/>
      <c r="G118" s="63"/>
      <c r="H118" s="64"/>
      <c r="I118" s="63"/>
      <c r="J118" s="64"/>
      <c r="K118" s="63"/>
      <c r="L118" s="64"/>
      <c r="M118" s="15"/>
      <c r="N118" s="15"/>
      <c r="O118" s="13"/>
      <c r="P118" s="36"/>
    </row>
    <row r="119" spans="1:18" ht="36.75" customHeight="1" x14ac:dyDescent="0.3">
      <c r="A119" s="60"/>
      <c r="B119" s="62"/>
      <c r="C119" s="38" t="s">
        <v>16</v>
      </c>
      <c r="D119" s="15"/>
      <c r="E119" s="19"/>
      <c r="F119" s="15"/>
      <c r="G119" s="65"/>
      <c r="H119" s="66"/>
      <c r="I119" s="65"/>
      <c r="J119" s="66"/>
      <c r="K119" s="65"/>
      <c r="L119" s="66"/>
      <c r="M119" s="15" t="s">
        <v>24</v>
      </c>
      <c r="N119" s="15"/>
      <c r="O119" s="13"/>
      <c r="P119" s="36"/>
      <c r="R119" s="23"/>
    </row>
    <row r="120" spans="1:18" ht="27" customHeight="1" x14ac:dyDescent="0.3">
      <c r="A120" s="61"/>
      <c r="B120" s="62"/>
      <c r="C120" s="48" t="s">
        <v>17</v>
      </c>
      <c r="D120" s="49">
        <f>E120+F120+G120+I120+K120</f>
        <v>0</v>
      </c>
      <c r="E120" s="49">
        <v>0</v>
      </c>
      <c r="F120" s="49">
        <v>0</v>
      </c>
      <c r="G120" s="67">
        <v>0</v>
      </c>
      <c r="H120" s="68"/>
      <c r="I120" s="67">
        <v>0</v>
      </c>
      <c r="J120" s="68"/>
      <c r="K120" s="67">
        <v>0</v>
      </c>
      <c r="L120" s="68"/>
      <c r="M120" s="15"/>
      <c r="N120" s="15"/>
      <c r="O120" s="13"/>
      <c r="P120" s="36"/>
      <c r="R120" s="23"/>
    </row>
    <row r="121" spans="1:18" ht="26.4" x14ac:dyDescent="0.3">
      <c r="A121" s="59" t="s">
        <v>93</v>
      </c>
      <c r="B121" s="62" t="s">
        <v>63</v>
      </c>
      <c r="C121" s="40" t="s">
        <v>15</v>
      </c>
      <c r="D121" s="22">
        <f>E121+F121+G121+I121+K121</f>
        <v>165600</v>
      </c>
      <c r="E121" s="22">
        <v>135000</v>
      </c>
      <c r="F121" s="22">
        <v>30600</v>
      </c>
      <c r="G121" s="63"/>
      <c r="H121" s="64"/>
      <c r="I121" s="63"/>
      <c r="J121" s="64"/>
      <c r="K121" s="63"/>
      <c r="L121" s="64"/>
      <c r="M121" s="16"/>
      <c r="N121" s="16"/>
      <c r="O121" s="12"/>
      <c r="P121" s="56"/>
    </row>
    <row r="122" spans="1:18" ht="39.6" x14ac:dyDescent="0.3">
      <c r="A122" s="60"/>
      <c r="B122" s="62"/>
      <c r="C122" s="58" t="s">
        <v>16</v>
      </c>
      <c r="D122" s="15"/>
      <c r="E122" s="15"/>
      <c r="F122" s="15"/>
      <c r="G122" s="65"/>
      <c r="H122" s="66"/>
      <c r="I122" s="65"/>
      <c r="J122" s="66"/>
      <c r="K122" s="65"/>
      <c r="L122" s="66"/>
      <c r="M122" s="57"/>
      <c r="N122" s="57"/>
      <c r="O122" s="13"/>
      <c r="P122" s="56"/>
    </row>
    <row r="123" spans="1:18" ht="26.4" x14ac:dyDescent="0.3">
      <c r="A123" s="61"/>
      <c r="B123" s="62"/>
      <c r="C123" s="48" t="s">
        <v>17</v>
      </c>
      <c r="D123" s="49">
        <f>E123+F123+G123+I123+K123</f>
        <v>0</v>
      </c>
      <c r="E123" s="49">
        <v>0</v>
      </c>
      <c r="F123" s="49">
        <v>0</v>
      </c>
      <c r="G123" s="67">
        <v>0</v>
      </c>
      <c r="H123" s="68"/>
      <c r="I123" s="67">
        <v>0</v>
      </c>
      <c r="J123" s="68"/>
      <c r="K123" s="67">
        <f>I123</f>
        <v>0</v>
      </c>
      <c r="L123" s="68"/>
      <c r="M123" s="15">
        <v>5000</v>
      </c>
      <c r="N123" s="15"/>
      <c r="O123" s="13"/>
      <c r="P123" s="56"/>
    </row>
    <row r="124" spans="1:18" ht="26.4" x14ac:dyDescent="0.3">
      <c r="A124" s="59" t="s">
        <v>95</v>
      </c>
      <c r="B124" s="62" t="s">
        <v>94</v>
      </c>
      <c r="C124" s="40" t="s">
        <v>15</v>
      </c>
      <c r="D124" s="22">
        <f>G124</f>
        <v>7700</v>
      </c>
      <c r="E124" s="22">
        <v>0</v>
      </c>
      <c r="F124" s="22">
        <v>0</v>
      </c>
      <c r="G124" s="63">
        <v>7700</v>
      </c>
      <c r="H124" s="64"/>
      <c r="I124" s="63"/>
      <c r="J124" s="64"/>
      <c r="K124" s="63"/>
      <c r="L124" s="64"/>
      <c r="M124" s="16"/>
      <c r="N124" s="16"/>
      <c r="O124" s="12"/>
      <c r="P124" s="36"/>
    </row>
    <row r="125" spans="1:18" ht="39.6" x14ac:dyDescent="0.3">
      <c r="A125" s="60"/>
      <c r="B125" s="62"/>
      <c r="C125" s="38" t="s">
        <v>16</v>
      </c>
      <c r="D125" s="15"/>
      <c r="E125" s="15"/>
      <c r="F125" s="15"/>
      <c r="G125" s="65"/>
      <c r="H125" s="66"/>
      <c r="I125" s="65"/>
      <c r="J125" s="66"/>
      <c r="K125" s="65"/>
      <c r="L125" s="66"/>
      <c r="M125" s="37"/>
      <c r="N125" s="37"/>
      <c r="O125" s="13"/>
      <c r="P125" s="36"/>
    </row>
    <row r="126" spans="1:18" ht="26.4" x14ac:dyDescent="0.3">
      <c r="A126" s="61"/>
      <c r="B126" s="62"/>
      <c r="C126" s="48" t="s">
        <v>17</v>
      </c>
      <c r="D126" s="49">
        <f>E126+F126+G126+I126+K126</f>
        <v>0</v>
      </c>
      <c r="E126" s="49">
        <v>0</v>
      </c>
      <c r="F126" s="49">
        <v>0</v>
      </c>
      <c r="G126" s="67">
        <v>0</v>
      </c>
      <c r="H126" s="68"/>
      <c r="I126" s="67">
        <v>0</v>
      </c>
      <c r="J126" s="68"/>
      <c r="K126" s="67">
        <f>I126</f>
        <v>0</v>
      </c>
      <c r="L126" s="68"/>
      <c r="M126" s="15">
        <v>5000</v>
      </c>
      <c r="N126" s="15"/>
      <c r="O126" s="13"/>
      <c r="P126" s="36"/>
    </row>
    <row r="127" spans="1:18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</row>
    <row r="128" spans="1:18" ht="45.75" customHeight="1" x14ac:dyDescent="0.3">
      <c r="A128" s="83" t="s">
        <v>29</v>
      </c>
      <c r="B128" s="83"/>
      <c r="C128" s="83"/>
      <c r="D128" s="83"/>
      <c r="E128" s="83"/>
      <c r="F128" s="83"/>
      <c r="G128" s="83"/>
      <c r="H128" s="83"/>
      <c r="I128" s="83"/>
      <c r="J128" s="9"/>
      <c r="K128" s="9"/>
      <c r="L128" s="9"/>
    </row>
    <row r="129" spans="1:1" ht="17.399999999999999" x14ac:dyDescent="0.3">
      <c r="A129" s="2"/>
    </row>
  </sheetData>
  <mergeCells count="422">
    <mergeCell ref="A49:A51"/>
    <mergeCell ref="B49:B51"/>
    <mergeCell ref="G49:H49"/>
    <mergeCell ref="I49:J49"/>
    <mergeCell ref="K49:L49"/>
    <mergeCell ref="P49:P51"/>
    <mergeCell ref="G50:H50"/>
    <mergeCell ref="I50:J50"/>
    <mergeCell ref="K50:L50"/>
    <mergeCell ref="G51:H51"/>
    <mergeCell ref="I51:J51"/>
    <mergeCell ref="K51:L51"/>
    <mergeCell ref="A8:A12"/>
    <mergeCell ref="B8:B12"/>
    <mergeCell ref="C8:C12"/>
    <mergeCell ref="D8:O8"/>
    <mergeCell ref="B14:P14"/>
    <mergeCell ref="B15:P15"/>
    <mergeCell ref="A16:P16"/>
    <mergeCell ref="A17:P17"/>
    <mergeCell ref="A18:A20"/>
    <mergeCell ref="B18:B20"/>
    <mergeCell ref="P8:P12"/>
    <mergeCell ref="D9:D12"/>
    <mergeCell ref="E9:O9"/>
    <mergeCell ref="F10:F12"/>
    <mergeCell ref="G10:H12"/>
    <mergeCell ref="I10:J12"/>
    <mergeCell ref="K10:M12"/>
    <mergeCell ref="N10:O12"/>
    <mergeCell ref="G13:H13"/>
    <mergeCell ref="I13:J13"/>
    <mergeCell ref="K13:M13"/>
    <mergeCell ref="N13:O13"/>
    <mergeCell ref="E10:E12"/>
    <mergeCell ref="P18:P20"/>
    <mergeCell ref="P37:P39"/>
    <mergeCell ref="B22:P22"/>
    <mergeCell ref="A23:P23"/>
    <mergeCell ref="A24:A26"/>
    <mergeCell ref="B24:B26"/>
    <mergeCell ref="G25:H25"/>
    <mergeCell ref="G26:H26"/>
    <mergeCell ref="I24:J24"/>
    <mergeCell ref="I25:J25"/>
    <mergeCell ref="I26:J26"/>
    <mergeCell ref="K24:L24"/>
    <mergeCell ref="K25:L25"/>
    <mergeCell ref="K26:L26"/>
    <mergeCell ref="P24:P26"/>
    <mergeCell ref="A27:A29"/>
    <mergeCell ref="B27:B29"/>
    <mergeCell ref="P27:P29"/>
    <mergeCell ref="G29:H29"/>
    <mergeCell ref="I29:J29"/>
    <mergeCell ref="K29:L29"/>
    <mergeCell ref="G27:H27"/>
    <mergeCell ref="I27:J27"/>
    <mergeCell ref="K27:L27"/>
    <mergeCell ref="G28:H28"/>
    <mergeCell ref="I80:J80"/>
    <mergeCell ref="I81:J81"/>
    <mergeCell ref="I82:J82"/>
    <mergeCell ref="A77:A79"/>
    <mergeCell ref="B77:B79"/>
    <mergeCell ref="A74:A76"/>
    <mergeCell ref="B74:B76"/>
    <mergeCell ref="A58:P58"/>
    <mergeCell ref="A68:A70"/>
    <mergeCell ref="B68:B70"/>
    <mergeCell ref="A71:A73"/>
    <mergeCell ref="B71:B73"/>
    <mergeCell ref="G76:H76"/>
    <mergeCell ref="G77:H77"/>
    <mergeCell ref="G78:H78"/>
    <mergeCell ref="G79:H79"/>
    <mergeCell ref="I76:J76"/>
    <mergeCell ref="I77:J77"/>
    <mergeCell ref="I78:J78"/>
    <mergeCell ref="K76:L76"/>
    <mergeCell ref="K77:L77"/>
    <mergeCell ref="K78:L78"/>
    <mergeCell ref="K79:L79"/>
    <mergeCell ref="I79:J79"/>
    <mergeCell ref="G65:H65"/>
    <mergeCell ref="I28:J28"/>
    <mergeCell ref="K28:L28"/>
    <mergeCell ref="I36:J36"/>
    <mergeCell ref="M18:O18"/>
    <mergeCell ref="M19:O19"/>
    <mergeCell ref="M20:O20"/>
    <mergeCell ref="B37:B39"/>
    <mergeCell ref="A59:A61"/>
    <mergeCell ref="B59:B61"/>
    <mergeCell ref="A62:A64"/>
    <mergeCell ref="B62:B64"/>
    <mergeCell ref="A65:A67"/>
    <mergeCell ref="B65:B67"/>
    <mergeCell ref="G18:H18"/>
    <mergeCell ref="G19:H19"/>
    <mergeCell ref="G20:H20"/>
    <mergeCell ref="G24:H24"/>
    <mergeCell ref="A30:P30"/>
    <mergeCell ref="A37:A39"/>
    <mergeCell ref="K63:L63"/>
    <mergeCell ref="K64:L64"/>
    <mergeCell ref="K65:L65"/>
    <mergeCell ref="K66:L66"/>
    <mergeCell ref="I18:J18"/>
    <mergeCell ref="I19:J19"/>
    <mergeCell ref="I20:J20"/>
    <mergeCell ref="K18:L18"/>
    <mergeCell ref="K19:L19"/>
    <mergeCell ref="K20:L20"/>
    <mergeCell ref="G62:H62"/>
    <mergeCell ref="G63:H63"/>
    <mergeCell ref="G64:H64"/>
    <mergeCell ref="G37:H37"/>
    <mergeCell ref="G38:H38"/>
    <mergeCell ref="G39:H39"/>
    <mergeCell ref="I37:J37"/>
    <mergeCell ref="I38:J38"/>
    <mergeCell ref="I39:J39"/>
    <mergeCell ref="K37:L37"/>
    <mergeCell ref="K38:L38"/>
    <mergeCell ref="G59:H59"/>
    <mergeCell ref="G60:H60"/>
    <mergeCell ref="G61:H61"/>
    <mergeCell ref="G21:H21"/>
    <mergeCell ref="I21:J21"/>
    <mergeCell ref="K21:L21"/>
    <mergeCell ref="K54:L54"/>
    <mergeCell ref="I67:J67"/>
    <mergeCell ref="G66:H66"/>
    <mergeCell ref="G67:H67"/>
    <mergeCell ref="G69:H69"/>
    <mergeCell ref="G70:H70"/>
    <mergeCell ref="I69:J69"/>
    <mergeCell ref="K69:L69"/>
    <mergeCell ref="I70:J70"/>
    <mergeCell ref="K70:L70"/>
    <mergeCell ref="I68:J68"/>
    <mergeCell ref="K68:L68"/>
    <mergeCell ref="K67:L67"/>
    <mergeCell ref="A31:A33"/>
    <mergeCell ref="B31:B33"/>
    <mergeCell ref="G31:H31"/>
    <mergeCell ref="I31:J31"/>
    <mergeCell ref="K31:L31"/>
    <mergeCell ref="I34:J34"/>
    <mergeCell ref="K34:L34"/>
    <mergeCell ref="K45:L45"/>
    <mergeCell ref="G71:H71"/>
    <mergeCell ref="I71:J71"/>
    <mergeCell ref="K71:L71"/>
    <mergeCell ref="G68:H68"/>
    <mergeCell ref="I60:J60"/>
    <mergeCell ref="I59:J59"/>
    <mergeCell ref="K59:L59"/>
    <mergeCell ref="K60:L60"/>
    <mergeCell ref="I61:J61"/>
    <mergeCell ref="K61:L61"/>
    <mergeCell ref="I62:J62"/>
    <mergeCell ref="K62:L62"/>
    <mergeCell ref="I63:J63"/>
    <mergeCell ref="I64:J64"/>
    <mergeCell ref="I65:J65"/>
    <mergeCell ref="I66:J66"/>
    <mergeCell ref="P40:P42"/>
    <mergeCell ref="G41:H41"/>
    <mergeCell ref="I41:J41"/>
    <mergeCell ref="K41:L41"/>
    <mergeCell ref="G42:H42"/>
    <mergeCell ref="I42:J42"/>
    <mergeCell ref="K42:L42"/>
    <mergeCell ref="A43:A45"/>
    <mergeCell ref="B43:B45"/>
    <mergeCell ref="P43:P45"/>
    <mergeCell ref="G43:H43"/>
    <mergeCell ref="G44:H44"/>
    <mergeCell ref="I43:J43"/>
    <mergeCell ref="I44:J44"/>
    <mergeCell ref="K43:L43"/>
    <mergeCell ref="K44:L44"/>
    <mergeCell ref="I45:J45"/>
    <mergeCell ref="G45:H45"/>
    <mergeCell ref="A40:A42"/>
    <mergeCell ref="B40:B42"/>
    <mergeCell ref="G40:H40"/>
    <mergeCell ref="I40:J40"/>
    <mergeCell ref="K40:L40"/>
    <mergeCell ref="P31:P33"/>
    <mergeCell ref="G32:H32"/>
    <mergeCell ref="I32:J32"/>
    <mergeCell ref="K32:L32"/>
    <mergeCell ref="G33:H33"/>
    <mergeCell ref="I33:J33"/>
    <mergeCell ref="K33:L33"/>
    <mergeCell ref="K36:L36"/>
    <mergeCell ref="A46:A48"/>
    <mergeCell ref="B46:B48"/>
    <mergeCell ref="P46:P48"/>
    <mergeCell ref="G46:H46"/>
    <mergeCell ref="G47:H47"/>
    <mergeCell ref="G48:H48"/>
    <mergeCell ref="I46:J46"/>
    <mergeCell ref="K46:L46"/>
    <mergeCell ref="I47:J47"/>
    <mergeCell ref="K47:L47"/>
    <mergeCell ref="I48:J48"/>
    <mergeCell ref="K48:L48"/>
    <mergeCell ref="K39:L39"/>
    <mergeCell ref="A34:A36"/>
    <mergeCell ref="B34:B36"/>
    <mergeCell ref="G34:H34"/>
    <mergeCell ref="P34:P36"/>
    <mergeCell ref="G35:H35"/>
    <mergeCell ref="I35:J35"/>
    <mergeCell ref="K35:L35"/>
    <mergeCell ref="G36:H36"/>
    <mergeCell ref="P59:P103"/>
    <mergeCell ref="A83:A85"/>
    <mergeCell ref="B83:B85"/>
    <mergeCell ref="G83:H83"/>
    <mergeCell ref="I83:J83"/>
    <mergeCell ref="K83:L83"/>
    <mergeCell ref="G84:H84"/>
    <mergeCell ref="I84:J84"/>
    <mergeCell ref="K84:L84"/>
    <mergeCell ref="G85:H85"/>
    <mergeCell ref="I85:J85"/>
    <mergeCell ref="K85:L85"/>
    <mergeCell ref="G72:H72"/>
    <mergeCell ref="G73:H73"/>
    <mergeCell ref="G74:H74"/>
    <mergeCell ref="G75:H75"/>
    <mergeCell ref="I72:J72"/>
    <mergeCell ref="I73:J73"/>
    <mergeCell ref="I74:J74"/>
    <mergeCell ref="I75:J75"/>
    <mergeCell ref="K72:L72"/>
    <mergeCell ref="K73:L73"/>
    <mergeCell ref="K74:L74"/>
    <mergeCell ref="K75:L75"/>
    <mergeCell ref="A86:A88"/>
    <mergeCell ref="B86:B88"/>
    <mergeCell ref="G86:H86"/>
    <mergeCell ref="I86:J86"/>
    <mergeCell ref="K86:L86"/>
    <mergeCell ref="G87:H87"/>
    <mergeCell ref="I87:J87"/>
    <mergeCell ref="K87:L87"/>
    <mergeCell ref="G88:H88"/>
    <mergeCell ref="I88:J88"/>
    <mergeCell ref="K88:L88"/>
    <mergeCell ref="A80:A82"/>
    <mergeCell ref="B80:B82"/>
    <mergeCell ref="G80:H80"/>
    <mergeCell ref="G81:H81"/>
    <mergeCell ref="G82:H82"/>
    <mergeCell ref="K80:L80"/>
    <mergeCell ref="K81:L81"/>
    <mergeCell ref="K82:L82"/>
    <mergeCell ref="A89:A91"/>
    <mergeCell ref="B89:B91"/>
    <mergeCell ref="G89:H89"/>
    <mergeCell ref="I89:J89"/>
    <mergeCell ref="K89:L89"/>
    <mergeCell ref="G90:H90"/>
    <mergeCell ref="I90:J90"/>
    <mergeCell ref="K90:L90"/>
    <mergeCell ref="G91:H91"/>
    <mergeCell ref="I91:J91"/>
    <mergeCell ref="K91:L91"/>
    <mergeCell ref="A92:A94"/>
    <mergeCell ref="B92:B94"/>
    <mergeCell ref="G92:H92"/>
    <mergeCell ref="I92:J92"/>
    <mergeCell ref="K92:L92"/>
    <mergeCell ref="G93:H93"/>
    <mergeCell ref="I93:J93"/>
    <mergeCell ref="K93:L93"/>
    <mergeCell ref="G94:H94"/>
    <mergeCell ref="I94:J94"/>
    <mergeCell ref="K94:L94"/>
    <mergeCell ref="A95:A97"/>
    <mergeCell ref="B95:B97"/>
    <mergeCell ref="G95:H95"/>
    <mergeCell ref="I95:J95"/>
    <mergeCell ref="K95:L95"/>
    <mergeCell ref="G96:H96"/>
    <mergeCell ref="I96:J96"/>
    <mergeCell ref="K96:L96"/>
    <mergeCell ref="G97:H97"/>
    <mergeCell ref="I97:J97"/>
    <mergeCell ref="K97:L97"/>
    <mergeCell ref="A98:A100"/>
    <mergeCell ref="B98:B100"/>
    <mergeCell ref="G98:H98"/>
    <mergeCell ref="I98:J98"/>
    <mergeCell ref="K98:L98"/>
    <mergeCell ref="G99:H99"/>
    <mergeCell ref="I99:J99"/>
    <mergeCell ref="K99:L99"/>
    <mergeCell ref="G100:H100"/>
    <mergeCell ref="I100:J100"/>
    <mergeCell ref="K100:L100"/>
    <mergeCell ref="A128:I128"/>
    <mergeCell ref="A101:A103"/>
    <mergeCell ref="B101:B103"/>
    <mergeCell ref="G101:H101"/>
    <mergeCell ref="I101:J101"/>
    <mergeCell ref="K101:L101"/>
    <mergeCell ref="G102:H102"/>
    <mergeCell ref="I102:J102"/>
    <mergeCell ref="K102:L102"/>
    <mergeCell ref="G103:H103"/>
    <mergeCell ref="I103:J103"/>
    <mergeCell ref="K103:L103"/>
    <mergeCell ref="A104:A106"/>
    <mergeCell ref="B104:B106"/>
    <mergeCell ref="G104:H104"/>
    <mergeCell ref="I104:J104"/>
    <mergeCell ref="K104:L104"/>
    <mergeCell ref="G105:H105"/>
    <mergeCell ref="I105:J105"/>
    <mergeCell ref="K105:L105"/>
    <mergeCell ref="G106:H106"/>
    <mergeCell ref="I106:J106"/>
    <mergeCell ref="K106:L106"/>
    <mergeCell ref="A107:P107"/>
    <mergeCell ref="A7:P7"/>
    <mergeCell ref="A55:A57"/>
    <mergeCell ref="B55:B57"/>
    <mergeCell ref="G55:H55"/>
    <mergeCell ref="I55:J55"/>
    <mergeCell ref="K55:L55"/>
    <mergeCell ref="P55:P57"/>
    <mergeCell ref="G56:H56"/>
    <mergeCell ref="I56:J56"/>
    <mergeCell ref="K56:L56"/>
    <mergeCell ref="G57:H57"/>
    <mergeCell ref="I57:J57"/>
    <mergeCell ref="K57:L57"/>
    <mergeCell ref="A52:A54"/>
    <mergeCell ref="B52:B54"/>
    <mergeCell ref="G52:H52"/>
    <mergeCell ref="I52:J52"/>
    <mergeCell ref="K52:L52"/>
    <mergeCell ref="P52:P54"/>
    <mergeCell ref="G53:H53"/>
    <mergeCell ref="I53:J53"/>
    <mergeCell ref="K53:L53"/>
    <mergeCell ref="G54:H54"/>
    <mergeCell ref="I54:J54"/>
    <mergeCell ref="A108:A110"/>
    <mergeCell ref="B108:B110"/>
    <mergeCell ref="G108:H108"/>
    <mergeCell ref="I108:J108"/>
    <mergeCell ref="K108:L108"/>
    <mergeCell ref="G109:H109"/>
    <mergeCell ref="I109:J109"/>
    <mergeCell ref="K109:L109"/>
    <mergeCell ref="G110:H110"/>
    <mergeCell ref="I110:J110"/>
    <mergeCell ref="K110:L110"/>
    <mergeCell ref="A111:A113"/>
    <mergeCell ref="B111:B113"/>
    <mergeCell ref="G111:H111"/>
    <mergeCell ref="I111:J111"/>
    <mergeCell ref="K111:L111"/>
    <mergeCell ref="G112:H112"/>
    <mergeCell ref="I112:J112"/>
    <mergeCell ref="K112:L112"/>
    <mergeCell ref="G113:H113"/>
    <mergeCell ref="I113:J113"/>
    <mergeCell ref="K113:L113"/>
    <mergeCell ref="A114:P114"/>
    <mergeCell ref="A115:A117"/>
    <mergeCell ref="B115:B117"/>
    <mergeCell ref="G115:H115"/>
    <mergeCell ref="I115:J115"/>
    <mergeCell ref="K115:L115"/>
    <mergeCell ref="G116:H116"/>
    <mergeCell ref="I116:J116"/>
    <mergeCell ref="K116:L116"/>
    <mergeCell ref="G117:H117"/>
    <mergeCell ref="I117:J117"/>
    <mergeCell ref="K117:L117"/>
    <mergeCell ref="A118:A120"/>
    <mergeCell ref="B118:B120"/>
    <mergeCell ref="G118:H118"/>
    <mergeCell ref="I118:J118"/>
    <mergeCell ref="K118:L118"/>
    <mergeCell ref="G119:H119"/>
    <mergeCell ref="I119:J119"/>
    <mergeCell ref="K119:L119"/>
    <mergeCell ref="G120:H120"/>
    <mergeCell ref="I120:J120"/>
    <mergeCell ref="K120:L120"/>
    <mergeCell ref="A124:A126"/>
    <mergeCell ref="B124:B126"/>
    <mergeCell ref="G124:H124"/>
    <mergeCell ref="I124:J124"/>
    <mergeCell ref="K124:L124"/>
    <mergeCell ref="G125:H125"/>
    <mergeCell ref="I125:J125"/>
    <mergeCell ref="K125:L125"/>
    <mergeCell ref="G126:H126"/>
    <mergeCell ref="I126:J126"/>
    <mergeCell ref="K126:L126"/>
    <mergeCell ref="A121:A123"/>
    <mergeCell ref="B121:B123"/>
    <mergeCell ref="G121:H121"/>
    <mergeCell ref="I121:J121"/>
    <mergeCell ref="K121:L121"/>
    <mergeCell ref="G122:H122"/>
    <mergeCell ref="I122:J122"/>
    <mergeCell ref="K122:L122"/>
    <mergeCell ref="G123:H123"/>
    <mergeCell ref="I123:J123"/>
    <mergeCell ref="K123:L123"/>
  </mergeCells>
  <pageMargins left="0.7" right="0.7" top="0.75" bottom="0.75" header="0.3" footer="0.3"/>
  <pageSetup paperSize="9" scale="4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dcterms:created xsi:type="dcterms:W3CDTF">2021-08-18T09:36:28Z</dcterms:created>
  <dcterms:modified xsi:type="dcterms:W3CDTF">2023-04-03T12:52:53Z</dcterms:modified>
</cp:coreProperties>
</file>